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holliday/Dropbox/H2 Documents/Mr Ed/Random Worksheets/"/>
    </mc:Choice>
  </mc:AlternateContent>
  <xr:revisionPtr revIDLastSave="0" documentId="13_ncr:1_{5C75CD70-742A-514E-AF59-1C95AE79EA16}" xr6:coauthVersionLast="47" xr6:coauthVersionMax="47" xr10:uidLastSave="{00000000-0000-0000-0000-000000000000}"/>
  <bookViews>
    <workbookView xWindow="0" yWindow="0" windowWidth="51200" windowHeight="28800" xr2:uid="{84CC6934-AC4F-5D45-A96A-E856C3A3EA66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" i="1" l="1"/>
  <c r="R18" i="1"/>
  <c r="R17" i="1"/>
  <c r="N18" i="1"/>
  <c r="N19" i="1" s="1"/>
  <c r="M18" i="1"/>
  <c r="M19" i="1" s="1"/>
  <c r="J18" i="1"/>
  <c r="J19" i="1" s="1"/>
  <c r="I18" i="1"/>
  <c r="I19" i="1" s="1"/>
  <c r="F18" i="1"/>
  <c r="F19" i="1" s="1"/>
  <c r="E18" i="1"/>
  <c r="E19" i="1" s="1"/>
  <c r="B18" i="1"/>
  <c r="B19" i="1" s="1"/>
  <c r="P17" i="1"/>
  <c r="L18" i="1"/>
  <c r="L19" i="1" s="1"/>
  <c r="K18" i="1"/>
  <c r="K19" i="1" s="1"/>
  <c r="H18" i="1"/>
  <c r="H19" i="1" s="1"/>
  <c r="G18" i="1"/>
  <c r="G19" i="1" s="1"/>
  <c r="D18" i="1"/>
  <c r="D19" i="1" s="1"/>
  <c r="C18" i="1"/>
  <c r="C19" i="1" s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P18" i="1" l="1"/>
</calcChain>
</file>

<file path=xl/sharedStrings.xml><?xml version="1.0" encoding="utf-8"?>
<sst xmlns="http://schemas.openxmlformats.org/spreadsheetml/2006/main" count="8" uniqueCount="8">
  <si>
    <t>Netherlands</t>
  </si>
  <si>
    <t>GDP Deflator</t>
  </si>
  <si>
    <t>GGR (€m)</t>
  </si>
  <si>
    <t>2022-27 CAGR</t>
  </si>
  <si>
    <t>Nominal GGR</t>
  </si>
  <si>
    <t>Real GGR - based on 2015 prices</t>
  </si>
  <si>
    <t>Difference</t>
  </si>
  <si>
    <t>2022-2027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</si>
</sst>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43" fontId="0" fillId="0" borderId="0" xfId="0" applyNumberFormat="1"/>
    <xf numFmtId="0" fontId="2" fillId="0" borderId="0" xfId="0" applyFont="1"/>
    <xf numFmtId="165" fontId="0" fillId="0" borderId="0" xfId="2" applyNumberFormat="1" applyFont="1"/>
    <xf numFmtId="9" fontId="0" fillId="0" borderId="0" xfId="2" applyFont="1"/>
    <xf numFmtId="164" fontId="0" fillId="0" borderId="0" xfId="0" applyNumberFormat="1"/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Netherlands Nominal</a:t>
            </a:r>
            <a:r>
              <a:rPr lang="en-GB" baseline="0"/>
              <a:t> vs Real Market Gross Win (€m)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Sheet1!$A$17</c:f>
              <c:strCache>
                <c:ptCount val="1"/>
                <c:pt idx="0">
                  <c:v>Nominal GGR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Sheet1!$B$16:$N$16</c:f>
              <c:numCache>
                <c:formatCode>General</c:formatCode>
                <c:ptCount val="1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</c:numCache>
            </c:numRef>
          </c:cat>
          <c:val>
            <c:numRef>
              <c:f>Sheet1!$B$17:$N$17</c:f>
              <c:numCache>
                <c:formatCode>_(* #,##0_);_(* \(#,##0\);_(* "-"??_);_(@_)</c:formatCode>
                <c:ptCount val="13"/>
                <c:pt idx="0">
                  <c:v>2609.3607478499998</c:v>
                </c:pt>
                <c:pt idx="1">
                  <c:v>2842.2330000000002</c:v>
                </c:pt>
                <c:pt idx="2">
                  <c:v>3033.6970000000001</c:v>
                </c:pt>
                <c:pt idx="3">
                  <c:v>3206.4556120918119</c:v>
                </c:pt>
                <c:pt idx="4">
                  <c:v>3424.2462731294349</c:v>
                </c:pt>
                <c:pt idx="5">
                  <c:v>2873.9710159717529</c:v>
                </c:pt>
                <c:pt idx="6">
                  <c:v>2864.1742678214596</c:v>
                </c:pt>
                <c:pt idx="7">
                  <c:v>4356.8174011144856</c:v>
                </c:pt>
                <c:pt idx="8">
                  <c:v>4796.3471258605068</c:v>
                </c:pt>
                <c:pt idx="9">
                  <c:v>5151.0164152250791</c:v>
                </c:pt>
                <c:pt idx="10">
                  <c:v>5474.4611059002764</c:v>
                </c:pt>
                <c:pt idx="11">
                  <c:v>5899.0817072190175</c:v>
                </c:pt>
                <c:pt idx="12">
                  <c:v>6082.980903321105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FE-3B4F-86D4-3D0DFC49AC1F}"/>
            </c:ext>
          </c:extLst>
        </c:ser>
        <c:ser>
          <c:idx val="1"/>
          <c:order val="1"/>
          <c:tx>
            <c:strRef>
              <c:f>Sheet1!$A$18</c:f>
              <c:strCache>
                <c:ptCount val="1"/>
                <c:pt idx="0">
                  <c:v>Real GGR - based on 2015 prices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Sheet1!$B$16:$N$16</c:f>
              <c:numCache>
                <c:formatCode>General</c:formatCode>
                <c:ptCount val="13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</c:numCache>
            </c:numRef>
          </c:cat>
          <c:val>
            <c:numRef>
              <c:f>Sheet1!$B$18:$N$18</c:f>
              <c:numCache>
                <c:formatCode>_(* #,##0_);_(* \(#,##0\);_(* "-"??_);_(@_)</c:formatCode>
                <c:ptCount val="13"/>
                <c:pt idx="0">
                  <c:v>2609.3607478499998</c:v>
                </c:pt>
                <c:pt idx="1">
                  <c:v>2829.3594146632822</c:v>
                </c:pt>
                <c:pt idx="2">
                  <c:v>2982.3704053243678</c:v>
                </c:pt>
                <c:pt idx="3">
                  <c:v>3077.2126795506829</c:v>
                </c:pt>
                <c:pt idx="4">
                  <c:v>3189.4991366704876</c:v>
                </c:pt>
                <c:pt idx="5">
                  <c:v>2625.5422118833503</c:v>
                </c:pt>
                <c:pt idx="6">
                  <c:v>2552.3532689534204</c:v>
                </c:pt>
                <c:pt idx="7">
                  <c:v>3708.8450776059494</c:v>
                </c:pt>
                <c:pt idx="8">
                  <c:v>3876.9012301242415</c:v>
                </c:pt>
                <c:pt idx="9">
                  <c:v>4020.242739801196</c:v>
                </c:pt>
                <c:pt idx="10">
                  <c:v>4178.4675962479978</c:v>
                </c:pt>
                <c:pt idx="11">
                  <c:v>4414.6211869089975</c:v>
                </c:pt>
                <c:pt idx="12">
                  <c:v>4463.2300763227977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FE-3B4F-86D4-3D0DFC49A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852719"/>
        <c:axId val="2020363519"/>
      </c:lineChart>
      <c:catAx>
        <c:axId val="1598852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0363519"/>
        <c:crosses val="autoZero"/>
        <c:auto val="1"/>
        <c:lblAlgn val="ctr"/>
        <c:lblOffset val="100"/>
        <c:noMultiLvlLbl val="0"/>
      </c:catAx>
      <c:valAx>
        <c:axId val="2020363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8852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21</xdr:row>
      <xdr:rowOff>139700</xdr:rowOff>
    </xdr:from>
    <xdr:to>
      <xdr:col>18</xdr:col>
      <xdr:colOff>342900</xdr:colOff>
      <xdr:row>49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BC2363-CD84-3941-9362-14834F4A1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EO_Europe%20Inflation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O_Data-9"/>
      <sheetName val="Sheet1"/>
    </sheetNames>
    <sheetDataSet>
      <sheetData sheetId="0" refreshError="1"/>
      <sheetData sheetId="1">
        <row r="16">
          <cell r="B16">
            <v>2015</v>
          </cell>
          <cell r="C16">
            <v>2016</v>
          </cell>
          <cell r="D16">
            <v>2017</v>
          </cell>
          <cell r="E16">
            <v>2018</v>
          </cell>
          <cell r="F16">
            <v>2019</v>
          </cell>
          <cell r="G16">
            <v>2020</v>
          </cell>
          <cell r="H16">
            <v>2021</v>
          </cell>
          <cell r="I16">
            <v>2022</v>
          </cell>
          <cell r="J16">
            <v>2023</v>
          </cell>
          <cell r="K16">
            <v>2024</v>
          </cell>
          <cell r="L16">
            <v>2025</v>
          </cell>
          <cell r="M16">
            <v>2026</v>
          </cell>
          <cell r="N16">
            <v>2027</v>
          </cell>
        </row>
        <row r="17">
          <cell r="A17" t="str">
            <v>Nominal GGR</v>
          </cell>
          <cell r="B17">
            <v>2609.3607478499998</v>
          </cell>
          <cell r="C17">
            <v>2842.2330000000002</v>
          </cell>
          <cell r="D17">
            <v>3033.6970000000001</v>
          </cell>
          <cell r="E17">
            <v>3206.4556120918119</v>
          </cell>
          <cell r="F17">
            <v>3424.2462731294349</v>
          </cell>
          <cell r="G17">
            <v>2873.9710159717529</v>
          </cell>
          <cell r="H17">
            <v>2864.1742678214596</v>
          </cell>
          <cell r="I17">
            <v>4356.8174011144856</v>
          </cell>
          <cell r="J17">
            <v>4796.3471258605068</v>
          </cell>
          <cell r="K17">
            <v>5151.0164152250791</v>
          </cell>
          <cell r="L17">
            <v>5474.4611059002764</v>
          </cell>
          <cell r="M17">
            <v>5899.0817072190175</v>
          </cell>
          <cell r="N17">
            <v>6082.980903321105</v>
          </cell>
        </row>
        <row r="18">
          <cell r="A18" t="str">
            <v>Real GGR - based on 2015 prices</v>
          </cell>
          <cell r="B18">
            <v>2609.3607478499998</v>
          </cell>
          <cell r="C18">
            <v>2829.3594146632822</v>
          </cell>
          <cell r="D18">
            <v>2982.3704053243678</v>
          </cell>
          <cell r="E18">
            <v>3077.2126795506829</v>
          </cell>
          <cell r="F18">
            <v>3189.4991366704876</v>
          </cell>
          <cell r="G18">
            <v>2625.5422118833503</v>
          </cell>
          <cell r="H18">
            <v>2552.3532689534204</v>
          </cell>
          <cell r="I18">
            <v>3708.8450776059494</v>
          </cell>
          <cell r="J18">
            <v>3876.9012301242415</v>
          </cell>
          <cell r="K18">
            <v>4020.242739801196</v>
          </cell>
          <cell r="L18">
            <v>4178.4675962479978</v>
          </cell>
          <cell r="M18">
            <v>4414.6211869089975</v>
          </cell>
          <cell r="N18">
            <v>4463.2300763227977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A8B3-4753-CD40-9657-1E0732795279}">
  <dimension ref="A5:AG19"/>
  <sheetViews>
    <sheetView tabSelected="1" workbookViewId="0">
      <selection activeCell="W21" sqref="W21"/>
    </sheetView>
  </sheetViews>
  <sheetFormatPr baseColWidth="10" defaultRowHeight="16" x14ac:dyDescent="0.2"/>
  <cols>
    <col min="1" max="1" width="35.5" customWidth="1"/>
  </cols>
  <sheetData>
    <row r="5" spans="1:33" x14ac:dyDescent="0.2">
      <c r="A5" t="s">
        <v>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9" spans="1:33" x14ac:dyDescent="0.2">
      <c r="B9">
        <v>2015</v>
      </c>
      <c r="C9">
        <v>2016</v>
      </c>
      <c r="D9">
        <v>2017</v>
      </c>
      <c r="E9">
        <v>2018</v>
      </c>
      <c r="F9">
        <v>2019</v>
      </c>
      <c r="G9">
        <v>2020</v>
      </c>
      <c r="H9">
        <v>2021</v>
      </c>
      <c r="I9">
        <v>2022</v>
      </c>
      <c r="J9">
        <v>2023</v>
      </c>
      <c r="K9">
        <v>2024</v>
      </c>
      <c r="L9">
        <v>2025</v>
      </c>
      <c r="M9">
        <v>2026</v>
      </c>
      <c r="N9">
        <v>2027</v>
      </c>
    </row>
    <row r="10" spans="1:33" x14ac:dyDescent="0.2">
      <c r="B10" s="1">
        <v>100</v>
      </c>
      <c r="C10" s="1">
        <v>100.455</v>
      </c>
      <c r="D10" s="1">
        <v>101.721</v>
      </c>
      <c r="E10" s="1">
        <v>104.2</v>
      </c>
      <c r="F10" s="1">
        <v>107.36</v>
      </c>
      <c r="G10" s="1">
        <v>109.462</v>
      </c>
      <c r="H10" s="1">
        <v>112.217</v>
      </c>
      <c r="I10" s="1">
        <v>117.471</v>
      </c>
      <c r="J10" s="1">
        <v>123.71599999999999</v>
      </c>
      <c r="K10" s="1">
        <v>128.12700000000001</v>
      </c>
      <c r="L10" s="1">
        <v>131.01599999999999</v>
      </c>
      <c r="M10" s="1">
        <v>133.626</v>
      </c>
      <c r="N10" s="1">
        <v>136.291</v>
      </c>
    </row>
    <row r="11" spans="1:33" x14ac:dyDescent="0.2">
      <c r="A11" t="s">
        <v>1</v>
      </c>
      <c r="B11" s="2">
        <f>B10/100</f>
        <v>1</v>
      </c>
      <c r="C11" s="2">
        <f t="shared" ref="C11:N11" si="0">C10/100</f>
        <v>1.0045500000000001</v>
      </c>
      <c r="D11" s="2">
        <f t="shared" si="0"/>
        <v>1.0172099999999999</v>
      </c>
      <c r="E11" s="2">
        <f t="shared" si="0"/>
        <v>1.042</v>
      </c>
      <c r="F11" s="2">
        <f t="shared" si="0"/>
        <v>1.0735999999999999</v>
      </c>
      <c r="G11" s="2">
        <f t="shared" si="0"/>
        <v>1.0946199999999999</v>
      </c>
      <c r="H11" s="2">
        <f t="shared" si="0"/>
        <v>1.1221699999999999</v>
      </c>
      <c r="I11" s="2">
        <f t="shared" si="0"/>
        <v>1.1747100000000001</v>
      </c>
      <c r="J11" s="2">
        <f t="shared" si="0"/>
        <v>1.23716</v>
      </c>
      <c r="K11" s="2">
        <f t="shared" si="0"/>
        <v>1.2812700000000001</v>
      </c>
      <c r="L11" s="2">
        <f t="shared" si="0"/>
        <v>1.31016</v>
      </c>
      <c r="M11" s="2">
        <f t="shared" si="0"/>
        <v>1.33626</v>
      </c>
      <c r="N11" s="2">
        <f t="shared" si="0"/>
        <v>1.3629100000000001</v>
      </c>
    </row>
    <row r="16" spans="1:33" x14ac:dyDescent="0.2">
      <c r="A16" s="3" t="s">
        <v>2</v>
      </c>
      <c r="B16" s="3">
        <v>2015</v>
      </c>
      <c r="C16" s="3">
        <v>2016</v>
      </c>
      <c r="D16" s="3">
        <v>2017</v>
      </c>
      <c r="E16" s="3">
        <v>2018</v>
      </c>
      <c r="F16" s="3">
        <v>2019</v>
      </c>
      <c r="G16" s="3">
        <v>2020</v>
      </c>
      <c r="H16" s="3">
        <v>2021</v>
      </c>
      <c r="I16" s="3">
        <v>2022</v>
      </c>
      <c r="J16" s="3">
        <v>2023</v>
      </c>
      <c r="K16" s="3">
        <v>2024</v>
      </c>
      <c r="L16" s="3">
        <v>2025</v>
      </c>
      <c r="M16" s="3">
        <v>2026</v>
      </c>
      <c r="N16" s="3">
        <v>2027</v>
      </c>
      <c r="P16" t="s">
        <v>3</v>
      </c>
      <c r="R16" t="s">
        <v>7</v>
      </c>
    </row>
    <row r="17" spans="1:18" x14ac:dyDescent="0.2">
      <c r="A17" t="s">
        <v>4</v>
      </c>
      <c r="B17" s="1">
        <v>2609.3607478499998</v>
      </c>
      <c r="C17" s="1">
        <v>2842.2330000000002</v>
      </c>
      <c r="D17" s="1">
        <v>3033.6970000000001</v>
      </c>
      <c r="E17" s="1">
        <v>3206.4556120918119</v>
      </c>
      <c r="F17" s="1">
        <v>3424.2462731294349</v>
      </c>
      <c r="G17" s="1">
        <v>2873.9710159717529</v>
      </c>
      <c r="H17" s="1">
        <v>2864.1742678214596</v>
      </c>
      <c r="I17" s="1">
        <v>4356.8174011144856</v>
      </c>
      <c r="J17" s="1">
        <v>4796.3471258605068</v>
      </c>
      <c r="K17" s="1">
        <v>5151.0164152250791</v>
      </c>
      <c r="L17" s="1">
        <v>5474.4611059002764</v>
      </c>
      <c r="M17" s="1">
        <v>5899.0817072190175</v>
      </c>
      <c r="N17" s="1">
        <v>6082.980903321105</v>
      </c>
      <c r="P17" s="4">
        <f>(N17/I17)^0.2-1</f>
        <v>6.9028833205606599E-2</v>
      </c>
      <c r="R17" s="6">
        <f>N17-I17</f>
        <v>1726.1635022066193</v>
      </c>
    </row>
    <row r="18" spans="1:18" x14ac:dyDescent="0.2">
      <c r="A18" t="s">
        <v>5</v>
      </c>
      <c r="B18" s="1">
        <f>B17/B11</f>
        <v>2609.3607478499998</v>
      </c>
      <c r="C18" s="1">
        <f>C17/C11</f>
        <v>2829.3594146632822</v>
      </c>
      <c r="D18" s="1">
        <f>D17/D11</f>
        <v>2982.3704053243678</v>
      </c>
      <c r="E18" s="1">
        <f>E17/E11</f>
        <v>3077.2126795506829</v>
      </c>
      <c r="F18" s="1">
        <f>F17/F11</f>
        <v>3189.4991366704876</v>
      </c>
      <c r="G18" s="1">
        <f>G17/G11</f>
        <v>2625.5422118833503</v>
      </c>
      <c r="H18" s="1">
        <f>H17/H11</f>
        <v>2552.3532689534204</v>
      </c>
      <c r="I18" s="1">
        <f>I17/I11</f>
        <v>3708.8450776059494</v>
      </c>
      <c r="J18" s="1">
        <f>J17/J11</f>
        <v>3876.9012301242415</v>
      </c>
      <c r="K18" s="1">
        <f>K17/K11</f>
        <v>4020.242739801196</v>
      </c>
      <c r="L18" s="1">
        <f>L17/L11</f>
        <v>4178.4675962479978</v>
      </c>
      <c r="M18" s="1">
        <f>M17/M11</f>
        <v>4414.6211869089975</v>
      </c>
      <c r="N18" s="1">
        <f>N17/N11</f>
        <v>4463.2300763227977</v>
      </c>
      <c r="P18" s="4">
        <f>(N18/I18)^0.2-1</f>
        <v>3.7724610342968701E-2</v>
      </c>
      <c r="R18" s="6">
        <f>N18-I18</f>
        <v>754.38499871684826</v>
      </c>
    </row>
    <row r="19" spans="1:18" x14ac:dyDescent="0.2">
      <c r="A19" t="s">
        <v>6</v>
      </c>
      <c r="B19" s="5">
        <f>B18/B17-1</f>
        <v>0</v>
      </c>
      <c r="C19" s="5">
        <f t="shared" ref="C19:N19" si="1">C18/C17-1</f>
        <v>-4.5293912697227379E-3</v>
      </c>
      <c r="D19" s="5">
        <f t="shared" si="1"/>
        <v>-1.6918826987544322E-2</v>
      </c>
      <c r="E19" s="5">
        <f t="shared" si="1"/>
        <v>-4.0307101727447336E-2</v>
      </c>
      <c r="F19" s="5">
        <f t="shared" si="1"/>
        <v>-6.8554396423248787E-2</v>
      </c>
      <c r="G19" s="5">
        <f t="shared" si="1"/>
        <v>-8.6440956679030179E-2</v>
      </c>
      <c r="H19" s="5">
        <f t="shared" si="1"/>
        <v>-0.1088694226364989</v>
      </c>
      <c r="I19" s="5">
        <f t="shared" si="1"/>
        <v>-0.14872606856160264</v>
      </c>
      <c r="J19" s="5">
        <f t="shared" si="1"/>
        <v>-0.19169711274208678</v>
      </c>
      <c r="K19" s="5">
        <f t="shared" si="1"/>
        <v>-0.21952437815604842</v>
      </c>
      <c r="L19" s="5">
        <f t="shared" si="1"/>
        <v>-0.23673444464798188</v>
      </c>
      <c r="M19" s="5">
        <f t="shared" si="1"/>
        <v>-0.25164264439555184</v>
      </c>
      <c r="N19" s="5">
        <f t="shared" si="1"/>
        <v>-0.26627583626211571</v>
      </c>
      <c r="R19" s="6">
        <f>R17-R18</f>
        <v>971.77850348977108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2022-11-03T12:34:06Z</dcterms:created>
  <dcterms:modified xsi:type="dcterms:W3CDTF">2022-11-03T12:42:48Z</dcterms:modified>
</cp:coreProperties>
</file>