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ebjoker/Desktop/"/>
    </mc:Choice>
  </mc:AlternateContent>
  <xr:revisionPtr revIDLastSave="0" documentId="8_{935CC0BA-AA3F-E348-8443-F009B89803B1}" xr6:coauthVersionLast="47" xr6:coauthVersionMax="47" xr10:uidLastSave="{00000000-0000-0000-0000-000000000000}"/>
  <bookViews>
    <workbookView xWindow="0" yWindow="760" windowWidth="34560" windowHeight="10220" xr2:uid="{38CEDC41-A1F4-454F-823A-A0C36CB912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79" i="1" l="1"/>
  <c r="W87" i="1"/>
  <c r="W85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3" i="1"/>
  <c r="C79" i="1"/>
  <c r="B79" i="1"/>
  <c r="E79" i="1"/>
  <c r="D79" i="1"/>
  <c r="F79" i="1"/>
  <c r="W2" i="1"/>
  <c r="W3" i="1"/>
  <c r="W82" i="1" s="1"/>
  <c r="W5" i="1"/>
  <c r="W83" i="1" s="1"/>
  <c r="W88" i="1" s="1"/>
  <c r="W6" i="1"/>
  <c r="W4" i="1"/>
  <c r="W12" i="1"/>
  <c r="W13" i="1"/>
  <c r="W15" i="1"/>
  <c r="W16" i="1"/>
  <c r="W17" i="1"/>
  <c r="W18" i="1"/>
  <c r="W14" i="1"/>
  <c r="W27" i="1"/>
  <c r="W28" i="1"/>
  <c r="W30" i="1"/>
  <c r="W29" i="1"/>
  <c r="W31" i="1"/>
  <c r="W86" i="1" s="1"/>
  <c r="W7" i="1"/>
  <c r="W8" i="1"/>
  <c r="W10" i="1"/>
  <c r="W11" i="1"/>
  <c r="W9" i="1"/>
  <c r="W84" i="1" s="1"/>
  <c r="W41" i="1"/>
  <c r="W42" i="1"/>
  <c r="W43" i="1"/>
  <c r="W45" i="1"/>
  <c r="W44" i="1"/>
  <c r="W49" i="1"/>
  <c r="W51" i="1"/>
  <c r="W52" i="1"/>
  <c r="W50" i="1"/>
  <c r="W23" i="1"/>
  <c r="W26" i="1"/>
  <c r="W24" i="1"/>
  <c r="W25" i="1"/>
  <c r="W57" i="1"/>
  <c r="W58" i="1"/>
  <c r="W46" i="1"/>
  <c r="W47" i="1"/>
  <c r="W48" i="1"/>
  <c r="W53" i="1"/>
  <c r="W54" i="1"/>
  <c r="W55" i="1"/>
  <c r="W56" i="1"/>
  <c r="W59" i="1"/>
  <c r="W60" i="1"/>
  <c r="W61" i="1"/>
  <c r="W62" i="1"/>
  <c r="W63" i="1"/>
  <c r="W66" i="1"/>
  <c r="W64" i="1"/>
  <c r="W65" i="1"/>
  <c r="W67" i="1"/>
  <c r="W36" i="1"/>
  <c r="W37" i="1"/>
  <c r="W39" i="1"/>
  <c r="W40" i="1"/>
  <c r="W38" i="1"/>
  <c r="W77" i="1"/>
  <c r="W78" i="1"/>
  <c r="W68" i="1"/>
  <c r="W71" i="1"/>
  <c r="W69" i="1"/>
  <c r="W72" i="1"/>
  <c r="W70" i="1"/>
  <c r="W76" i="1"/>
  <c r="W74" i="1"/>
  <c r="W75" i="1"/>
  <c r="W35" i="1"/>
  <c r="W33" i="1"/>
  <c r="W34" i="1"/>
  <c r="W32" i="1"/>
  <c r="W21" i="1"/>
  <c r="W20" i="1"/>
  <c r="W22" i="1"/>
  <c r="W19" i="1"/>
</calcChain>
</file>

<file path=xl/sharedStrings.xml><?xml version="1.0" encoding="utf-8"?>
<sst xmlns="http://schemas.openxmlformats.org/spreadsheetml/2006/main" count="837" uniqueCount="32">
  <si>
    <t>Televisie</t>
  </si>
  <si>
    <t>Radio</t>
  </si>
  <si>
    <t>Online display</t>
  </si>
  <si>
    <t>Out Of Home</t>
  </si>
  <si>
    <t>Dagbladen</t>
  </si>
  <si>
    <t>Vaktijdschriften</t>
  </si>
  <si>
    <t>Bioscoop</t>
  </si>
  <si>
    <t>711</t>
  </si>
  <si>
    <t>One Casino</t>
  </si>
  <si>
    <t>-</t>
  </si>
  <si>
    <t>BetCity</t>
  </si>
  <si>
    <t>Unibet</t>
  </si>
  <si>
    <t>TOTO</t>
  </si>
  <si>
    <t>Kansino</t>
  </si>
  <si>
    <t>Circus</t>
  </si>
  <si>
    <t>Fair Play Online</t>
  </si>
  <si>
    <t>bet365</t>
  </si>
  <si>
    <t>Betnation</t>
  </si>
  <si>
    <t>777.nl</t>
  </si>
  <si>
    <t>GGPoker</t>
  </si>
  <si>
    <t>tombola</t>
  </si>
  <si>
    <t>LiveScore Bet</t>
  </si>
  <si>
    <t xml:space="preserve">Bingoal </t>
  </si>
  <si>
    <t>Zebet</t>
  </si>
  <si>
    <t>Holland Casino Online</t>
  </si>
  <si>
    <t>Jacks.nl</t>
  </si>
  <si>
    <t>TOTAAL</t>
  </si>
  <si>
    <t>TOTAAL:</t>
  </si>
  <si>
    <t>Online</t>
  </si>
  <si>
    <t>Medium</t>
  </si>
  <si>
    <t>Bruto mediabesteding</t>
  </si>
  <si>
    <t>Buitenreclame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</si>
</sst>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€&quot;\ #,##0_);\(&quot;€&quot;\ #,##0\)"/>
    <numFmt numFmtId="164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5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5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999999"/>
      </left>
      <right style="medium">
        <color indexed="64"/>
      </right>
      <top/>
      <bottom/>
      <diagonal/>
    </border>
    <border>
      <left style="thin">
        <color rgb="FF999999"/>
      </left>
      <right style="medium">
        <color indexed="64"/>
      </right>
      <top style="thin">
        <color indexed="65"/>
      </top>
      <bottom/>
      <diagonal/>
    </border>
    <border>
      <left style="medium">
        <color indexed="64"/>
      </left>
      <right style="medium">
        <color indexed="64"/>
      </right>
      <top style="thin">
        <color indexed="65"/>
      </top>
      <bottom/>
      <diagonal/>
    </border>
    <border>
      <left style="thin">
        <color rgb="FF999999"/>
      </left>
      <right style="medium">
        <color indexed="64"/>
      </right>
      <top style="thin">
        <color indexed="6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5"/>
      </top>
      <bottom style="medium">
        <color indexed="64"/>
      </bottom>
      <diagonal/>
    </border>
    <border>
      <left style="thin">
        <color rgb="FF99999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/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4" fillId="2" borderId="0" xfId="0" applyFont="1" applyFill="1" applyAlignment="1">
      <alignment horizontal="center"/>
    </xf>
    <xf numFmtId="0" fontId="0" fillId="2" borderId="3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5" fontId="5" fillId="3" borderId="7" xfId="0" applyNumberFormat="1" applyFont="1" applyFill="1" applyBorder="1" applyAlignment="1">
      <alignment horizontal="right"/>
    </xf>
    <xf numFmtId="5" fontId="5" fillId="3" borderId="8" xfId="0" applyNumberFormat="1" applyFont="1" applyFill="1" applyBorder="1" applyAlignment="1">
      <alignment horizontal="right"/>
    </xf>
    <xf numFmtId="0" fontId="5" fillId="3" borderId="9" xfId="0" applyFont="1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17" fontId="3" fillId="2" borderId="4" xfId="1" applyNumberFormat="1" applyFont="1" applyFill="1" applyBorder="1" applyAlignment="1">
      <alignment horizontal="right" wrapText="1"/>
    </xf>
    <xf numFmtId="17" fontId="3" fillId="2" borderId="11" xfId="1" applyNumberFormat="1" applyFont="1" applyFill="1" applyBorder="1" applyAlignment="1">
      <alignment horizontal="right" wrapText="1"/>
    </xf>
    <xf numFmtId="0" fontId="6" fillId="3" borderId="11" xfId="0" applyFont="1" applyFill="1" applyBorder="1" applyAlignment="1">
      <alignment horizontal="right"/>
    </xf>
    <xf numFmtId="5" fontId="5" fillId="3" borderId="2" xfId="1" applyNumberFormat="1" applyFont="1" applyFill="1" applyBorder="1" applyAlignment="1">
      <alignment horizontal="right"/>
    </xf>
    <xf numFmtId="5" fontId="5" fillId="3" borderId="12" xfId="1" applyNumberFormat="1" applyFont="1" applyFill="1" applyBorder="1" applyAlignment="1">
      <alignment horizontal="right"/>
    </xf>
    <xf numFmtId="5" fontId="5" fillId="3" borderId="12" xfId="0" applyNumberFormat="1" applyFont="1" applyFill="1" applyBorder="1" applyAlignment="1">
      <alignment horizontal="right"/>
    </xf>
    <xf numFmtId="5" fontId="0" fillId="2" borderId="4" xfId="1" applyNumberFormat="1" applyFont="1" applyFill="1" applyBorder="1" applyAlignment="1">
      <alignment horizontal="right"/>
    </xf>
    <xf numFmtId="5" fontId="0" fillId="2" borderId="11" xfId="1" applyNumberFormat="1" applyFont="1" applyFill="1" applyBorder="1" applyAlignment="1">
      <alignment horizontal="right"/>
    </xf>
    <xf numFmtId="5" fontId="2" fillId="2" borderId="11" xfId="0" applyNumberFormat="1" applyFont="1" applyFill="1" applyBorder="1" applyAlignment="1">
      <alignment horizontal="right"/>
    </xf>
    <xf numFmtId="5" fontId="0" fillId="2" borderId="11" xfId="0" applyNumberFormat="1" applyFill="1" applyBorder="1" applyAlignment="1">
      <alignment horizontal="right"/>
    </xf>
    <xf numFmtId="5" fontId="0" fillId="2" borderId="6" xfId="1" applyNumberFormat="1" applyFont="1" applyFill="1" applyBorder="1" applyAlignment="1">
      <alignment horizontal="right"/>
    </xf>
    <xf numFmtId="5" fontId="0" fillId="2" borderId="13" xfId="1" applyNumberFormat="1" applyFont="1" applyFill="1" applyBorder="1" applyAlignment="1">
      <alignment horizontal="right"/>
    </xf>
    <xf numFmtId="5" fontId="2" fillId="2" borderId="13" xfId="0" applyNumberFormat="1" applyFont="1" applyFill="1" applyBorder="1" applyAlignment="1">
      <alignment horizontal="right"/>
    </xf>
    <xf numFmtId="5" fontId="5" fillId="3" borderId="14" xfId="1" applyNumberFormat="1" applyFont="1" applyFill="1" applyBorder="1" applyAlignment="1">
      <alignment horizontal="right"/>
    </xf>
    <xf numFmtId="5" fontId="5" fillId="3" borderId="11" xfId="1" applyNumberFormat="1" applyFont="1" applyFill="1" applyBorder="1" applyAlignment="1">
      <alignment horizontal="right"/>
    </xf>
    <xf numFmtId="5" fontId="5" fillId="3" borderId="11" xfId="0" applyNumberFormat="1" applyFont="1" applyFill="1" applyBorder="1" applyAlignment="1">
      <alignment horizontal="right"/>
    </xf>
    <xf numFmtId="5" fontId="0" fillId="2" borderId="15" xfId="1" applyNumberFormat="1" applyFont="1" applyFill="1" applyBorder="1" applyAlignment="1">
      <alignment horizontal="right"/>
    </xf>
    <xf numFmtId="5" fontId="0" fillId="2" borderId="16" xfId="1" applyNumberFormat="1" applyFont="1" applyFill="1" applyBorder="1" applyAlignment="1">
      <alignment horizontal="right"/>
    </xf>
    <xf numFmtId="5" fontId="0" fillId="2" borderId="17" xfId="1" applyNumberFormat="1" applyFont="1" applyFill="1" applyBorder="1" applyAlignment="1">
      <alignment horizontal="right"/>
    </xf>
    <xf numFmtId="5" fontId="0" fillId="2" borderId="18" xfId="1" applyNumberFormat="1" applyFont="1" applyFill="1" applyBorder="1" applyAlignment="1">
      <alignment horizontal="right"/>
    </xf>
    <xf numFmtId="5" fontId="5" fillId="3" borderId="19" xfId="1" applyNumberFormat="1" applyFont="1" applyFill="1" applyBorder="1" applyAlignment="1">
      <alignment horizontal="right"/>
    </xf>
    <xf numFmtId="0" fontId="0" fillId="2" borderId="1" xfId="0" applyFill="1" applyBorder="1"/>
    <xf numFmtId="0" fontId="0" fillId="2" borderId="9" xfId="0" applyFill="1" applyBorder="1"/>
    <xf numFmtId="5" fontId="5" fillId="4" borderId="8" xfId="0" applyNumberFormat="1" applyFont="1" applyFill="1" applyBorder="1" applyAlignment="1">
      <alignment horizontal="right"/>
    </xf>
    <xf numFmtId="5" fontId="7" fillId="3" borderId="12" xfId="0" applyNumberFormat="1" applyFont="1" applyFill="1" applyBorder="1"/>
    <xf numFmtId="5" fontId="7" fillId="3" borderId="11" xfId="0" applyNumberFormat="1" applyFont="1" applyFill="1" applyBorder="1"/>
    <xf numFmtId="0" fontId="5" fillId="3" borderId="20" xfId="0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5" fontId="2" fillId="2" borderId="9" xfId="0" applyNumberFormat="1" applyFont="1" applyFill="1" applyBorder="1" applyAlignment="1">
      <alignment horizontal="right"/>
    </xf>
    <xf numFmtId="0" fontId="5" fillId="3" borderId="2" xfId="0" applyFont="1" applyFill="1" applyBorder="1" applyAlignment="1">
      <alignment horizontal="right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C6065-BFEA-418B-A46C-67BD61638B8D}">
  <dimension ref="A1:W88"/>
  <sheetViews>
    <sheetView tabSelected="1" topLeftCell="A72" zoomScale="90" zoomScaleNormal="90" workbookViewId="0">
      <pane xSplit="1" topLeftCell="D1" activePane="topRight" state="frozen"/>
      <selection pane="topRight" activeCell="U91" sqref="U91"/>
    </sheetView>
  </sheetViews>
  <sheetFormatPr baseColWidth="10" defaultColWidth="8.83203125" defaultRowHeight="15" x14ac:dyDescent="0.2"/>
  <cols>
    <col min="1" max="1" width="37.1640625" style="3" bestFit="1" customWidth="1"/>
    <col min="2" max="22" width="12.83203125" style="4" customWidth="1"/>
    <col min="23" max="23" width="18.83203125" style="4" customWidth="1"/>
    <col min="24" max="24" width="4.1640625" style="2" customWidth="1"/>
    <col min="25" max="25" width="23.1640625" style="2" customWidth="1"/>
    <col min="26" max="26" width="28.33203125" style="2" customWidth="1"/>
    <col min="27" max="16384" width="8.83203125" style="2"/>
  </cols>
  <sheetData>
    <row r="1" spans="1:23" s="5" customFormat="1" ht="13" customHeight="1" thickBot="1" x14ac:dyDescent="0.2">
      <c r="A1" s="9"/>
      <c r="B1" s="15">
        <v>44470</v>
      </c>
      <c r="C1" s="16">
        <v>44501</v>
      </c>
      <c r="D1" s="16">
        <v>44531</v>
      </c>
      <c r="E1" s="16">
        <v>44562</v>
      </c>
      <c r="F1" s="16">
        <v>44593</v>
      </c>
      <c r="G1" s="16">
        <v>44621</v>
      </c>
      <c r="H1" s="16">
        <v>44652</v>
      </c>
      <c r="I1" s="16">
        <v>44682</v>
      </c>
      <c r="J1" s="16">
        <v>44713</v>
      </c>
      <c r="K1" s="16">
        <v>44743</v>
      </c>
      <c r="L1" s="16">
        <v>44774</v>
      </c>
      <c r="M1" s="16">
        <v>44805</v>
      </c>
      <c r="N1" s="16">
        <v>44835</v>
      </c>
      <c r="O1" s="16">
        <v>44866</v>
      </c>
      <c r="P1" s="16">
        <v>44896</v>
      </c>
      <c r="Q1" s="16">
        <v>44927</v>
      </c>
      <c r="R1" s="16">
        <v>44958</v>
      </c>
      <c r="S1" s="16">
        <v>44986</v>
      </c>
      <c r="T1" s="16">
        <v>45017</v>
      </c>
      <c r="U1" s="16">
        <v>45047</v>
      </c>
      <c r="V1" s="16">
        <v>45078</v>
      </c>
      <c r="W1" s="17" t="s">
        <v>26</v>
      </c>
    </row>
    <row r="2" spans="1:23" x14ac:dyDescent="0.2">
      <c r="A2" s="8" t="s">
        <v>10</v>
      </c>
      <c r="B2" s="18">
        <v>537653.75999999966</v>
      </c>
      <c r="C2" s="19">
        <v>1125539.0399999986</v>
      </c>
      <c r="D2" s="19">
        <v>2399078.7299999967</v>
      </c>
      <c r="E2" s="19">
        <v>3370258.2799999961</v>
      </c>
      <c r="F2" s="19">
        <v>2201281.9999999991</v>
      </c>
      <c r="G2" s="19">
        <v>2773911.3400000036</v>
      </c>
      <c r="H2" s="19">
        <v>3766494.4100000388</v>
      </c>
      <c r="I2" s="19">
        <v>3349834.9399999785</v>
      </c>
      <c r="J2" s="19">
        <v>2064766.9800000126</v>
      </c>
      <c r="K2" s="19">
        <v>995035.9000000034</v>
      </c>
      <c r="L2" s="19">
        <v>1438345.6200000041</v>
      </c>
      <c r="M2" s="19">
        <v>1520879.7000000095</v>
      </c>
      <c r="N2" s="19">
        <v>1700520.6699999906</v>
      </c>
      <c r="O2" s="19">
        <v>2639389.2599999714</v>
      </c>
      <c r="P2" s="19">
        <v>2720199.3499999726</v>
      </c>
      <c r="Q2" s="19">
        <v>1669284.4100000029</v>
      </c>
      <c r="R2" s="19">
        <v>1774579.4900000002</v>
      </c>
      <c r="S2" s="19">
        <v>2354148.2199999923</v>
      </c>
      <c r="T2" s="19">
        <v>1565913.9600000139</v>
      </c>
      <c r="U2" s="19">
        <v>1745227.7899999837</v>
      </c>
      <c r="V2" s="19">
        <v>632177.04999999958</v>
      </c>
      <c r="W2" s="20">
        <f t="shared" ref="W2:W31" si="0">SUM(B2:V2)</f>
        <v>42344520.899999969</v>
      </c>
    </row>
    <row r="3" spans="1:23" x14ac:dyDescent="0.2">
      <c r="A3" s="13" t="s">
        <v>0</v>
      </c>
      <c r="B3" s="21">
        <v>521605.34999999963</v>
      </c>
      <c r="C3" s="22">
        <v>892192.98999999859</v>
      </c>
      <c r="D3" s="22">
        <v>2109811.2099999967</v>
      </c>
      <c r="E3" s="22">
        <v>2449005.8599999975</v>
      </c>
      <c r="F3" s="22">
        <v>1309984.5799999994</v>
      </c>
      <c r="G3" s="22">
        <v>1584776.0700000029</v>
      </c>
      <c r="H3" s="22">
        <v>2114507.5000000144</v>
      </c>
      <c r="I3" s="22">
        <v>2545358.0799999745</v>
      </c>
      <c r="J3" s="22">
        <v>1842693.7200000125</v>
      </c>
      <c r="K3" s="22">
        <v>911263.37000000314</v>
      </c>
      <c r="L3" s="22">
        <v>1196827.1299999969</v>
      </c>
      <c r="M3" s="22">
        <v>1114757.0399999993</v>
      </c>
      <c r="N3" s="22">
        <v>1047084.7799999999</v>
      </c>
      <c r="O3" s="22">
        <v>1478427.5699999854</v>
      </c>
      <c r="P3" s="22">
        <v>2068958.089999971</v>
      </c>
      <c r="Q3" s="22">
        <v>1080017.6200000013</v>
      </c>
      <c r="R3" s="22">
        <v>954479.93999999948</v>
      </c>
      <c r="S3" s="22">
        <v>1343337.1699999948</v>
      </c>
      <c r="T3" s="22">
        <v>902833.88000000839</v>
      </c>
      <c r="U3" s="22">
        <v>1302266.4099999808</v>
      </c>
      <c r="V3" s="22">
        <v>186133.93999999954</v>
      </c>
      <c r="W3" s="23">
        <f t="shared" si="0"/>
        <v>28956322.299999941</v>
      </c>
    </row>
    <row r="4" spans="1:23" x14ac:dyDescent="0.2">
      <c r="A4" s="13" t="s">
        <v>3</v>
      </c>
      <c r="B4" s="21" t="s">
        <v>9</v>
      </c>
      <c r="C4" s="22">
        <v>216062.38999999993</v>
      </c>
      <c r="D4" s="22">
        <v>261444.43000000005</v>
      </c>
      <c r="E4" s="22">
        <v>448465.42999999993</v>
      </c>
      <c r="F4" s="22">
        <v>415624.15999999986</v>
      </c>
      <c r="G4" s="22">
        <v>720301.9800000001</v>
      </c>
      <c r="H4" s="22">
        <v>1201967.5100000005</v>
      </c>
      <c r="I4" s="22">
        <v>482798.38000000012</v>
      </c>
      <c r="J4" s="22" t="s">
        <v>9</v>
      </c>
      <c r="K4" s="22" t="s">
        <v>9</v>
      </c>
      <c r="L4" s="22" t="s">
        <v>9</v>
      </c>
      <c r="M4" s="22" t="s">
        <v>9</v>
      </c>
      <c r="N4" s="22" t="s">
        <v>9</v>
      </c>
      <c r="O4" s="22" t="s">
        <v>9</v>
      </c>
      <c r="P4" s="22" t="s">
        <v>9</v>
      </c>
      <c r="Q4" s="22" t="s">
        <v>9</v>
      </c>
      <c r="R4" s="22" t="s">
        <v>9</v>
      </c>
      <c r="S4" s="22" t="s">
        <v>9</v>
      </c>
      <c r="T4" s="22" t="s">
        <v>9</v>
      </c>
      <c r="U4" s="22" t="s">
        <v>9</v>
      </c>
      <c r="V4" s="22" t="s">
        <v>9</v>
      </c>
      <c r="W4" s="23">
        <f t="shared" si="0"/>
        <v>3746664.2800000003</v>
      </c>
    </row>
    <row r="5" spans="1:23" x14ac:dyDescent="0.2">
      <c r="A5" s="13" t="s">
        <v>2</v>
      </c>
      <c r="B5" s="21">
        <v>16048.410000000003</v>
      </c>
      <c r="C5" s="22">
        <v>17283.659999999996</v>
      </c>
      <c r="D5" s="22">
        <v>15726.109999999988</v>
      </c>
      <c r="E5" s="22">
        <v>458069.8699999986</v>
      </c>
      <c r="F5" s="22">
        <v>475673.25999999954</v>
      </c>
      <c r="G5" s="22">
        <v>468833.29000000074</v>
      </c>
      <c r="H5" s="22">
        <v>450019.400000024</v>
      </c>
      <c r="I5" s="22">
        <v>321678.48000000394</v>
      </c>
      <c r="J5" s="22">
        <v>222073.26000000007</v>
      </c>
      <c r="K5" s="22">
        <v>83772.53000000029</v>
      </c>
      <c r="L5" s="22">
        <v>241518.49000000721</v>
      </c>
      <c r="M5" s="22">
        <v>406122.66000001004</v>
      </c>
      <c r="N5" s="22">
        <v>653435.8899999907</v>
      </c>
      <c r="O5" s="22">
        <v>1160961.689999986</v>
      </c>
      <c r="P5" s="22">
        <v>651241.26000000164</v>
      </c>
      <c r="Q5" s="22">
        <v>589266.79000000167</v>
      </c>
      <c r="R5" s="22">
        <v>820099.55000000086</v>
      </c>
      <c r="S5" s="22">
        <v>1010811.0499999974</v>
      </c>
      <c r="T5" s="22">
        <v>663080.08000000566</v>
      </c>
      <c r="U5" s="22">
        <v>442961.38000000303</v>
      </c>
      <c r="V5" s="22">
        <v>446043.11</v>
      </c>
      <c r="W5" s="23">
        <f t="shared" si="0"/>
        <v>9614720.2200000286</v>
      </c>
    </row>
    <row r="6" spans="1:23" ht="16" thickBot="1" x14ac:dyDescent="0.25">
      <c r="A6" s="13" t="s">
        <v>4</v>
      </c>
      <c r="B6" s="21" t="s">
        <v>9</v>
      </c>
      <c r="C6" s="22" t="s">
        <v>9</v>
      </c>
      <c r="D6" s="22">
        <v>12096.98</v>
      </c>
      <c r="E6" s="22">
        <v>14717.12</v>
      </c>
      <c r="F6" s="22" t="s">
        <v>9</v>
      </c>
      <c r="G6" s="22" t="s">
        <v>9</v>
      </c>
      <c r="H6" s="22" t="s">
        <v>9</v>
      </c>
      <c r="I6" s="22" t="s">
        <v>9</v>
      </c>
      <c r="J6" s="22" t="s">
        <v>9</v>
      </c>
      <c r="K6" s="22" t="s">
        <v>9</v>
      </c>
      <c r="L6" s="22" t="s">
        <v>9</v>
      </c>
      <c r="M6" s="22" t="s">
        <v>9</v>
      </c>
      <c r="N6" s="22" t="s">
        <v>9</v>
      </c>
      <c r="O6" s="22" t="s">
        <v>9</v>
      </c>
      <c r="P6" s="22" t="s">
        <v>9</v>
      </c>
      <c r="Q6" s="22" t="s">
        <v>9</v>
      </c>
      <c r="R6" s="22" t="s">
        <v>9</v>
      </c>
      <c r="S6" s="22" t="s">
        <v>9</v>
      </c>
      <c r="T6" s="22" t="s">
        <v>9</v>
      </c>
      <c r="U6" s="22" t="s">
        <v>9</v>
      </c>
      <c r="V6" s="22" t="s">
        <v>9</v>
      </c>
      <c r="W6" s="23">
        <f t="shared" si="0"/>
        <v>26814.1</v>
      </c>
    </row>
    <row r="7" spans="1:23" x14ac:dyDescent="0.2">
      <c r="A7" s="8" t="s">
        <v>13</v>
      </c>
      <c r="B7" s="18">
        <v>954517.41999999969</v>
      </c>
      <c r="C7" s="19">
        <v>2364237.6000000066</v>
      </c>
      <c r="D7" s="19">
        <v>1473322.349999995</v>
      </c>
      <c r="E7" s="19">
        <v>2177694.5799999954</v>
      </c>
      <c r="F7" s="19">
        <v>2155948.7700000023</v>
      </c>
      <c r="G7" s="19">
        <v>3642218.5300000408</v>
      </c>
      <c r="H7" s="19">
        <v>2606815.8900000094</v>
      </c>
      <c r="I7" s="19">
        <v>1666282.8799999959</v>
      </c>
      <c r="J7" s="19">
        <v>1478569.3599999931</v>
      </c>
      <c r="K7" s="19">
        <v>1137761.4399999967</v>
      </c>
      <c r="L7" s="19">
        <v>852711.7400000107</v>
      </c>
      <c r="M7" s="19">
        <v>1313237.1300000213</v>
      </c>
      <c r="N7" s="19">
        <v>1693411.7200000519</v>
      </c>
      <c r="O7" s="19">
        <v>1627318.2699999912</v>
      </c>
      <c r="P7" s="19">
        <v>1533081.6900000002</v>
      </c>
      <c r="Q7" s="19">
        <v>1070429.210000003</v>
      </c>
      <c r="R7" s="19">
        <v>1273241.9399999981</v>
      </c>
      <c r="S7" s="19">
        <v>1592439.9200000018</v>
      </c>
      <c r="T7" s="19">
        <v>1177059.6999999967</v>
      </c>
      <c r="U7" s="19">
        <v>1595826.3399999959</v>
      </c>
      <c r="V7" s="19">
        <v>1372995.8099999982</v>
      </c>
      <c r="W7" s="20">
        <f t="shared" si="0"/>
        <v>34759122.290000103</v>
      </c>
    </row>
    <row r="8" spans="1:23" s="1" customFormat="1" x14ac:dyDescent="0.2">
      <c r="A8" s="13" t="s">
        <v>0</v>
      </c>
      <c r="B8" s="21">
        <v>714337.58000000019</v>
      </c>
      <c r="C8" s="22">
        <v>2031794.5000000063</v>
      </c>
      <c r="D8" s="22">
        <v>1241385.4499999988</v>
      </c>
      <c r="E8" s="22">
        <v>1921324.0399999972</v>
      </c>
      <c r="F8" s="22">
        <v>1703656.7900000005</v>
      </c>
      <c r="G8" s="22">
        <v>1433655.1900000004</v>
      </c>
      <c r="H8" s="22">
        <v>1394045.4999999998</v>
      </c>
      <c r="I8" s="22">
        <v>557313.3899999999</v>
      </c>
      <c r="J8" s="22">
        <v>510156.53000000032</v>
      </c>
      <c r="K8" s="22">
        <v>421609.5900000002</v>
      </c>
      <c r="L8" s="22">
        <v>381138.23000000004</v>
      </c>
      <c r="M8" s="22">
        <v>758846.14999999967</v>
      </c>
      <c r="N8" s="22">
        <v>1160131.7299999967</v>
      </c>
      <c r="O8" s="22">
        <v>1305774.6100000052</v>
      </c>
      <c r="P8" s="22">
        <v>1057971.7499999991</v>
      </c>
      <c r="Q8" s="22">
        <v>815098.14</v>
      </c>
      <c r="R8" s="22">
        <v>879536.03999999713</v>
      </c>
      <c r="S8" s="22">
        <v>888485.50999999931</v>
      </c>
      <c r="T8" s="22">
        <v>608934.97999999684</v>
      </c>
      <c r="U8" s="22">
        <v>902483.64999999839</v>
      </c>
      <c r="V8" s="22">
        <v>763577.53000000038</v>
      </c>
      <c r="W8" s="23">
        <f t="shared" si="0"/>
        <v>21451256.879999999</v>
      </c>
    </row>
    <row r="9" spans="1:23" x14ac:dyDescent="0.2">
      <c r="A9" s="13" t="s">
        <v>3</v>
      </c>
      <c r="B9" s="21">
        <v>162000.09</v>
      </c>
      <c r="C9" s="22">
        <v>58006.479999999989</v>
      </c>
      <c r="D9" s="22">
        <v>2999.99</v>
      </c>
      <c r="E9" s="22">
        <v>37261.229999999989</v>
      </c>
      <c r="F9" s="22">
        <v>37060.359999999986</v>
      </c>
      <c r="G9" s="22">
        <v>1217416.3899999997</v>
      </c>
      <c r="H9" s="22">
        <v>895930.76999999944</v>
      </c>
      <c r="I9" s="22">
        <v>666137.03</v>
      </c>
      <c r="J9" s="22">
        <v>39659.349999999991</v>
      </c>
      <c r="K9" s="22" t="s">
        <v>9</v>
      </c>
      <c r="L9" s="22" t="s">
        <v>9</v>
      </c>
      <c r="M9" s="22" t="s">
        <v>9</v>
      </c>
      <c r="N9" s="22" t="s">
        <v>9</v>
      </c>
      <c r="O9" s="22" t="s">
        <v>9</v>
      </c>
      <c r="P9" s="22" t="s">
        <v>9</v>
      </c>
      <c r="Q9" s="22" t="s">
        <v>9</v>
      </c>
      <c r="R9" s="22" t="s">
        <v>9</v>
      </c>
      <c r="S9" s="22" t="s">
        <v>9</v>
      </c>
      <c r="T9" s="22" t="s">
        <v>9</v>
      </c>
      <c r="U9" s="22" t="s">
        <v>9</v>
      </c>
      <c r="V9" s="22" t="s">
        <v>9</v>
      </c>
      <c r="W9" s="23">
        <f t="shared" si="0"/>
        <v>3116471.689999999</v>
      </c>
    </row>
    <row r="10" spans="1:23" x14ac:dyDescent="0.2">
      <c r="A10" s="13" t="s">
        <v>2</v>
      </c>
      <c r="B10" s="21">
        <v>78179.749999999476</v>
      </c>
      <c r="C10" s="22">
        <v>274436.6200000004</v>
      </c>
      <c r="D10" s="22">
        <v>228936.90999999622</v>
      </c>
      <c r="E10" s="22">
        <v>219109.30999999822</v>
      </c>
      <c r="F10" s="22">
        <v>415231.62000000186</v>
      </c>
      <c r="G10" s="22">
        <v>896666.11000004015</v>
      </c>
      <c r="H10" s="22">
        <v>316839.62000001024</v>
      </c>
      <c r="I10" s="22">
        <v>442832.45999999595</v>
      </c>
      <c r="J10" s="22">
        <v>928753.47999999276</v>
      </c>
      <c r="K10" s="22">
        <v>716151.84999999637</v>
      </c>
      <c r="L10" s="22">
        <v>471573.51000001072</v>
      </c>
      <c r="M10" s="22">
        <v>554390.98000002152</v>
      </c>
      <c r="N10" s="22">
        <v>533279.99000005517</v>
      </c>
      <c r="O10" s="22">
        <v>321543.659999986</v>
      </c>
      <c r="P10" s="22">
        <v>475109.94000000111</v>
      </c>
      <c r="Q10" s="22">
        <v>255331.07000000292</v>
      </c>
      <c r="R10" s="22">
        <v>393705.90000000095</v>
      </c>
      <c r="S10" s="22">
        <v>703954.41000000259</v>
      </c>
      <c r="T10" s="22">
        <v>568124.71999999986</v>
      </c>
      <c r="U10" s="22">
        <v>693342.6899999975</v>
      </c>
      <c r="V10" s="22">
        <v>609418.27999999793</v>
      </c>
      <c r="W10" s="23">
        <f t="shared" si="0"/>
        <v>10096912.880000111</v>
      </c>
    </row>
    <row r="11" spans="1:23" ht="16" thickBot="1" x14ac:dyDescent="0.25">
      <c r="A11" s="13" t="s">
        <v>1</v>
      </c>
      <c r="B11" s="21" t="s">
        <v>9</v>
      </c>
      <c r="C11" s="22" t="s">
        <v>9</v>
      </c>
      <c r="D11" s="22" t="s">
        <v>9</v>
      </c>
      <c r="E11" s="22" t="s">
        <v>9</v>
      </c>
      <c r="F11" s="22" t="s">
        <v>9</v>
      </c>
      <c r="G11" s="22">
        <v>94480.840000000404</v>
      </c>
      <c r="H11" s="22" t="s">
        <v>9</v>
      </c>
      <c r="I11" s="22" t="s">
        <v>9</v>
      </c>
      <c r="J11" s="22" t="s">
        <v>9</v>
      </c>
      <c r="K11" s="22" t="s">
        <v>9</v>
      </c>
      <c r="L11" s="22" t="s">
        <v>9</v>
      </c>
      <c r="M11" s="22" t="s">
        <v>9</v>
      </c>
      <c r="N11" s="22" t="s">
        <v>9</v>
      </c>
      <c r="O11" s="22" t="s">
        <v>9</v>
      </c>
      <c r="P11" s="22" t="s">
        <v>9</v>
      </c>
      <c r="Q11" s="22" t="s">
        <v>9</v>
      </c>
      <c r="R11" s="22" t="s">
        <v>9</v>
      </c>
      <c r="S11" s="22" t="s">
        <v>9</v>
      </c>
      <c r="T11" s="22" t="s">
        <v>9</v>
      </c>
      <c r="U11" s="22" t="s">
        <v>9</v>
      </c>
      <c r="V11" s="22" t="s">
        <v>9</v>
      </c>
      <c r="W11" s="23">
        <f t="shared" si="0"/>
        <v>94480.840000000404</v>
      </c>
    </row>
    <row r="12" spans="1:23" x14ac:dyDescent="0.2">
      <c r="A12" s="8" t="s">
        <v>12</v>
      </c>
      <c r="B12" s="18">
        <v>4014578.4600000093</v>
      </c>
      <c r="C12" s="19">
        <v>651246.33999999962</v>
      </c>
      <c r="D12" s="19">
        <v>1060201.120000001</v>
      </c>
      <c r="E12" s="19">
        <v>1584467.8600000008</v>
      </c>
      <c r="F12" s="19">
        <v>1138854.56</v>
      </c>
      <c r="G12" s="19">
        <v>1254922.4599999997</v>
      </c>
      <c r="H12" s="19">
        <v>2952695.0700000003</v>
      </c>
      <c r="I12" s="19">
        <v>2181484.4499999941</v>
      </c>
      <c r="J12" s="19">
        <v>1523360.430000002</v>
      </c>
      <c r="K12" s="19">
        <v>896765.32000000158</v>
      </c>
      <c r="L12" s="19">
        <v>873270.10000000009</v>
      </c>
      <c r="M12" s="19">
        <v>1601025.930000002</v>
      </c>
      <c r="N12" s="19">
        <v>2474055.079999995</v>
      </c>
      <c r="O12" s="19">
        <v>1506781.4200000023</v>
      </c>
      <c r="P12" s="19">
        <v>1792767.4799999974</v>
      </c>
      <c r="Q12" s="19">
        <v>2153156.94</v>
      </c>
      <c r="R12" s="19">
        <v>1061796.2999999998</v>
      </c>
      <c r="S12" s="19">
        <v>1567496.4200000034</v>
      </c>
      <c r="T12" s="19">
        <v>1210878.1500000032</v>
      </c>
      <c r="U12" s="19">
        <v>1867670.560000018</v>
      </c>
      <c r="V12" s="19">
        <v>672960.06999999378</v>
      </c>
      <c r="W12" s="20">
        <f t="shared" si="0"/>
        <v>34040434.520000026</v>
      </c>
    </row>
    <row r="13" spans="1:23" x14ac:dyDescent="0.2">
      <c r="A13" s="13" t="s">
        <v>0</v>
      </c>
      <c r="B13" s="21">
        <v>3616329.5600000094</v>
      </c>
      <c r="C13" s="22">
        <v>547882.92999999982</v>
      </c>
      <c r="D13" s="22">
        <v>608549.48000000033</v>
      </c>
      <c r="E13" s="22">
        <v>1570308.3900000008</v>
      </c>
      <c r="F13" s="22">
        <v>1109304.08</v>
      </c>
      <c r="G13" s="22">
        <v>1063286.1399999994</v>
      </c>
      <c r="H13" s="22">
        <v>2727517.4500000011</v>
      </c>
      <c r="I13" s="22">
        <v>2127606.8599999929</v>
      </c>
      <c r="J13" s="22">
        <v>1504843.7400000021</v>
      </c>
      <c r="K13" s="22">
        <v>889754.76000000164</v>
      </c>
      <c r="L13" s="22">
        <v>843216.2</v>
      </c>
      <c r="M13" s="22">
        <v>1477904.7400000012</v>
      </c>
      <c r="N13" s="22">
        <v>2198129.5799999959</v>
      </c>
      <c r="O13" s="22">
        <v>1316537.6500000018</v>
      </c>
      <c r="P13" s="22">
        <v>1607718.5399999993</v>
      </c>
      <c r="Q13" s="22">
        <v>2145537.29</v>
      </c>
      <c r="R13" s="22">
        <v>1050258.2799999998</v>
      </c>
      <c r="S13" s="22">
        <v>1292432.9899999998</v>
      </c>
      <c r="T13" s="22">
        <v>896039.08000000031</v>
      </c>
      <c r="U13" s="22">
        <v>664078.85999999964</v>
      </c>
      <c r="V13" s="22">
        <v>7029</v>
      </c>
      <c r="W13" s="23">
        <f t="shared" si="0"/>
        <v>29264265.600000005</v>
      </c>
    </row>
    <row r="14" spans="1:23" x14ac:dyDescent="0.2">
      <c r="A14" s="13" t="s">
        <v>3</v>
      </c>
      <c r="B14" s="21">
        <v>310741.83000000007</v>
      </c>
      <c r="C14" s="22" t="s">
        <v>9</v>
      </c>
      <c r="D14" s="22">
        <v>139729.1</v>
      </c>
      <c r="E14" s="22" t="s">
        <v>9</v>
      </c>
      <c r="F14" s="22" t="s">
        <v>9</v>
      </c>
      <c r="G14" s="22" t="s">
        <v>9</v>
      </c>
      <c r="H14" s="22">
        <v>100380</v>
      </c>
      <c r="I14" s="22" t="s">
        <v>9</v>
      </c>
      <c r="J14" s="22" t="s">
        <v>9</v>
      </c>
      <c r="K14" s="22" t="s">
        <v>9</v>
      </c>
      <c r="L14" s="22" t="s">
        <v>9</v>
      </c>
      <c r="M14" s="22" t="s">
        <v>9</v>
      </c>
      <c r="N14" s="22" t="s">
        <v>9</v>
      </c>
      <c r="O14" s="22" t="s">
        <v>9</v>
      </c>
      <c r="P14" s="22" t="s">
        <v>9</v>
      </c>
      <c r="Q14" s="22" t="s">
        <v>9</v>
      </c>
      <c r="R14" s="22" t="s">
        <v>9</v>
      </c>
      <c r="S14" s="22" t="s">
        <v>9</v>
      </c>
      <c r="T14" s="22" t="s">
        <v>9</v>
      </c>
      <c r="U14" s="22" t="s">
        <v>9</v>
      </c>
      <c r="V14" s="22" t="s">
        <v>9</v>
      </c>
      <c r="W14" s="23">
        <f t="shared" si="0"/>
        <v>550850.93000000005</v>
      </c>
    </row>
    <row r="15" spans="1:23" x14ac:dyDescent="0.2">
      <c r="A15" s="13" t="s">
        <v>2</v>
      </c>
      <c r="B15" s="21">
        <v>81812.06999999973</v>
      </c>
      <c r="C15" s="22">
        <v>103363.40999999981</v>
      </c>
      <c r="D15" s="22">
        <v>123582.84000000074</v>
      </c>
      <c r="E15" s="22">
        <v>14159.469999999983</v>
      </c>
      <c r="F15" s="22">
        <v>29550.479999999941</v>
      </c>
      <c r="G15" s="22">
        <v>191636.32000000024</v>
      </c>
      <c r="H15" s="22">
        <v>124797.61999999927</v>
      </c>
      <c r="I15" s="22">
        <v>53877.590000001066</v>
      </c>
      <c r="J15" s="22">
        <v>18516.689999999919</v>
      </c>
      <c r="K15" s="22">
        <v>7010.5599999998858</v>
      </c>
      <c r="L15" s="22">
        <v>30053.900000000176</v>
      </c>
      <c r="M15" s="22">
        <v>123121.19000000079</v>
      </c>
      <c r="N15" s="22">
        <v>275925.49999999913</v>
      </c>
      <c r="O15" s="22">
        <v>190243.77000000057</v>
      </c>
      <c r="P15" s="22">
        <v>185048.93999999817</v>
      </c>
      <c r="Q15" s="22">
        <v>7619.6500000000187</v>
      </c>
      <c r="R15" s="22">
        <v>11538.020000000015</v>
      </c>
      <c r="S15" s="22">
        <v>275063.43000000366</v>
      </c>
      <c r="T15" s="22">
        <v>314839.0700000028</v>
      </c>
      <c r="U15" s="22">
        <v>1203591.7000000183</v>
      </c>
      <c r="V15" s="22">
        <v>665931.06999999378</v>
      </c>
      <c r="W15" s="23">
        <f t="shared" si="0"/>
        <v>4031283.2900000177</v>
      </c>
    </row>
    <row r="16" spans="1:23" s="1" customFormat="1" x14ac:dyDescent="0.2">
      <c r="A16" s="13" t="s">
        <v>1</v>
      </c>
      <c r="B16" s="21" t="s">
        <v>9</v>
      </c>
      <c r="C16" s="22" t="s">
        <v>9</v>
      </c>
      <c r="D16" s="22">
        <v>118649.19999999988</v>
      </c>
      <c r="E16" s="22" t="s">
        <v>9</v>
      </c>
      <c r="F16" s="22" t="s">
        <v>9</v>
      </c>
      <c r="G16" s="22" t="s">
        <v>9</v>
      </c>
      <c r="H16" s="22" t="s">
        <v>9</v>
      </c>
      <c r="I16" s="22" t="s">
        <v>9</v>
      </c>
      <c r="J16" s="22" t="s">
        <v>9</v>
      </c>
      <c r="K16" s="22" t="s">
        <v>9</v>
      </c>
      <c r="L16" s="22" t="s">
        <v>9</v>
      </c>
      <c r="M16" s="22" t="s">
        <v>9</v>
      </c>
      <c r="N16" s="22" t="s">
        <v>9</v>
      </c>
      <c r="O16" s="22" t="s">
        <v>9</v>
      </c>
      <c r="P16" s="22" t="s">
        <v>9</v>
      </c>
      <c r="Q16" s="22" t="s">
        <v>9</v>
      </c>
      <c r="R16" s="22" t="s">
        <v>9</v>
      </c>
      <c r="S16" s="22" t="s">
        <v>9</v>
      </c>
      <c r="T16" s="22" t="s">
        <v>9</v>
      </c>
      <c r="U16" s="22" t="s">
        <v>9</v>
      </c>
      <c r="V16" s="22" t="s">
        <v>9</v>
      </c>
      <c r="W16" s="23">
        <f t="shared" si="0"/>
        <v>118649.19999999988</v>
      </c>
    </row>
    <row r="17" spans="1:23" x14ac:dyDescent="0.2">
      <c r="A17" s="13" t="s">
        <v>5</v>
      </c>
      <c r="B17" s="21">
        <v>5695</v>
      </c>
      <c r="C17" s="22" t="s">
        <v>9</v>
      </c>
      <c r="D17" s="22" t="s">
        <v>9</v>
      </c>
      <c r="E17" s="22" t="s">
        <v>9</v>
      </c>
      <c r="F17" s="22" t="s">
        <v>9</v>
      </c>
      <c r="G17" s="22" t="s">
        <v>9</v>
      </c>
      <c r="H17" s="22" t="s">
        <v>9</v>
      </c>
      <c r="I17" s="22" t="s">
        <v>9</v>
      </c>
      <c r="J17" s="22" t="s">
        <v>9</v>
      </c>
      <c r="K17" s="22" t="s">
        <v>9</v>
      </c>
      <c r="L17" s="22" t="s">
        <v>9</v>
      </c>
      <c r="M17" s="22" t="s">
        <v>9</v>
      </c>
      <c r="N17" s="22" t="s">
        <v>9</v>
      </c>
      <c r="O17" s="22" t="s">
        <v>9</v>
      </c>
      <c r="P17" s="22" t="s">
        <v>9</v>
      </c>
      <c r="Q17" s="22" t="s">
        <v>9</v>
      </c>
      <c r="R17" s="22" t="s">
        <v>9</v>
      </c>
      <c r="S17" s="22" t="s">
        <v>9</v>
      </c>
      <c r="T17" s="22" t="s">
        <v>9</v>
      </c>
      <c r="U17" s="22" t="s">
        <v>9</v>
      </c>
      <c r="V17" s="22" t="s">
        <v>9</v>
      </c>
      <c r="W17" s="23">
        <f t="shared" si="0"/>
        <v>5695</v>
      </c>
    </row>
    <row r="18" spans="1:23" ht="16" thickBot="1" x14ac:dyDescent="0.25">
      <c r="A18" s="13" t="s">
        <v>4</v>
      </c>
      <c r="B18" s="21" t="s">
        <v>9</v>
      </c>
      <c r="C18" s="22" t="s">
        <v>9</v>
      </c>
      <c r="D18" s="22">
        <v>69690.5</v>
      </c>
      <c r="E18" s="22" t="s">
        <v>9</v>
      </c>
      <c r="F18" s="22" t="s">
        <v>9</v>
      </c>
      <c r="G18" s="22" t="s">
        <v>9</v>
      </c>
      <c r="H18" s="22" t="s">
        <v>9</v>
      </c>
      <c r="I18" s="22" t="s">
        <v>9</v>
      </c>
      <c r="J18" s="22" t="s">
        <v>9</v>
      </c>
      <c r="K18" s="22" t="s">
        <v>9</v>
      </c>
      <c r="L18" s="22" t="s">
        <v>9</v>
      </c>
      <c r="M18" s="22" t="s">
        <v>9</v>
      </c>
      <c r="N18" s="22" t="s">
        <v>9</v>
      </c>
      <c r="O18" s="22" t="s">
        <v>9</v>
      </c>
      <c r="P18" s="22" t="s">
        <v>9</v>
      </c>
      <c r="Q18" s="22" t="s">
        <v>9</v>
      </c>
      <c r="R18" s="22" t="s">
        <v>9</v>
      </c>
      <c r="S18" s="22" t="s">
        <v>9</v>
      </c>
      <c r="T18" s="22" t="s">
        <v>9</v>
      </c>
      <c r="U18" s="22" t="s">
        <v>9</v>
      </c>
      <c r="V18" s="22" t="s">
        <v>9</v>
      </c>
      <c r="W18" s="23">
        <f t="shared" si="0"/>
        <v>69690.5</v>
      </c>
    </row>
    <row r="19" spans="1:23" x14ac:dyDescent="0.2">
      <c r="A19" s="8" t="s">
        <v>11</v>
      </c>
      <c r="B19" s="18" t="s">
        <v>9</v>
      </c>
      <c r="C19" s="19" t="s">
        <v>9</v>
      </c>
      <c r="D19" s="19" t="s">
        <v>9</v>
      </c>
      <c r="E19" s="19" t="s">
        <v>9</v>
      </c>
      <c r="F19" s="19" t="s">
        <v>9</v>
      </c>
      <c r="G19" s="19" t="s">
        <v>9</v>
      </c>
      <c r="H19" s="19">
        <v>129639</v>
      </c>
      <c r="I19" s="19">
        <v>56750</v>
      </c>
      <c r="J19" s="19">
        <v>10172.309999999974</v>
      </c>
      <c r="K19" s="19">
        <v>1611001.8100000159</v>
      </c>
      <c r="L19" s="19">
        <v>2352652.2199999625</v>
      </c>
      <c r="M19" s="19">
        <v>1913935.9299999934</v>
      </c>
      <c r="N19" s="19">
        <v>2195987.4400000027</v>
      </c>
      <c r="O19" s="19">
        <v>2899297.7399999844</v>
      </c>
      <c r="P19" s="19">
        <v>1623304.2399999937</v>
      </c>
      <c r="Q19" s="19">
        <v>1436971.0600000101</v>
      </c>
      <c r="R19" s="19">
        <v>1132190.2700000163</v>
      </c>
      <c r="S19" s="19">
        <v>2348483.5300000273</v>
      </c>
      <c r="T19" s="19">
        <v>3682168.7899999176</v>
      </c>
      <c r="U19" s="19">
        <v>3156140.5900002052</v>
      </c>
      <c r="V19" s="19">
        <v>3096170.9000000432</v>
      </c>
      <c r="W19" s="20">
        <f t="shared" si="0"/>
        <v>27644865.83000017</v>
      </c>
    </row>
    <row r="20" spans="1:23" x14ac:dyDescent="0.2">
      <c r="A20" s="13" t="s">
        <v>0</v>
      </c>
      <c r="B20" s="21" t="s">
        <v>9</v>
      </c>
      <c r="C20" s="22" t="s">
        <v>9</v>
      </c>
      <c r="D20" s="22" t="s">
        <v>9</v>
      </c>
      <c r="E20" s="22" t="s">
        <v>9</v>
      </c>
      <c r="F20" s="22" t="s">
        <v>9</v>
      </c>
      <c r="G20" s="22" t="s">
        <v>9</v>
      </c>
      <c r="H20" s="22" t="s">
        <v>9</v>
      </c>
      <c r="I20" s="22" t="s">
        <v>9</v>
      </c>
      <c r="J20" s="22" t="s">
        <v>9</v>
      </c>
      <c r="K20" s="22">
        <v>1026643.6199999991</v>
      </c>
      <c r="L20" s="22">
        <v>1416068.8800000055</v>
      </c>
      <c r="M20" s="22">
        <v>1163703.0399999998</v>
      </c>
      <c r="N20" s="22">
        <v>1152304.4399999962</v>
      </c>
      <c r="O20" s="22">
        <v>850910.19</v>
      </c>
      <c r="P20" s="22">
        <v>831342.45</v>
      </c>
      <c r="Q20" s="22">
        <v>883256.22</v>
      </c>
      <c r="R20" s="22">
        <v>506336.36999999982</v>
      </c>
      <c r="S20" s="22">
        <v>56195.260000000017</v>
      </c>
      <c r="T20" s="22">
        <v>337776.62999999995</v>
      </c>
      <c r="U20" s="22">
        <v>570046.20000000054</v>
      </c>
      <c r="V20" s="22">
        <v>524750.44999999984</v>
      </c>
      <c r="W20" s="24">
        <f t="shared" si="0"/>
        <v>9319333.75</v>
      </c>
    </row>
    <row r="21" spans="1:23" x14ac:dyDescent="0.2">
      <c r="A21" s="13" t="s">
        <v>3</v>
      </c>
      <c r="B21" s="21" t="s">
        <v>9</v>
      </c>
      <c r="C21" s="22" t="s">
        <v>9</v>
      </c>
      <c r="D21" s="22" t="s">
        <v>9</v>
      </c>
      <c r="E21" s="22" t="s">
        <v>9</v>
      </c>
      <c r="F21" s="22" t="s">
        <v>9</v>
      </c>
      <c r="G21" s="22" t="s">
        <v>9</v>
      </c>
      <c r="H21" s="22">
        <v>129639</v>
      </c>
      <c r="I21" s="22">
        <v>56750</v>
      </c>
      <c r="J21" s="22" t="s">
        <v>9</v>
      </c>
      <c r="K21" s="22" t="s">
        <v>9</v>
      </c>
      <c r="L21" s="22" t="s">
        <v>9</v>
      </c>
      <c r="M21" s="22" t="s">
        <v>9</v>
      </c>
      <c r="N21" s="22" t="s">
        <v>9</v>
      </c>
      <c r="O21" s="22" t="s">
        <v>9</v>
      </c>
      <c r="P21" s="22" t="s">
        <v>9</v>
      </c>
      <c r="Q21" s="22" t="s">
        <v>9</v>
      </c>
      <c r="R21" s="22" t="s">
        <v>9</v>
      </c>
      <c r="S21" s="22" t="s">
        <v>9</v>
      </c>
      <c r="T21" s="22" t="s">
        <v>9</v>
      </c>
      <c r="U21" s="22" t="s">
        <v>9</v>
      </c>
      <c r="V21" s="22" t="s">
        <v>9</v>
      </c>
      <c r="W21" s="24">
        <f t="shared" si="0"/>
        <v>186389</v>
      </c>
    </row>
    <row r="22" spans="1:23" ht="16" thickBot="1" x14ac:dyDescent="0.25">
      <c r="A22" s="13" t="s">
        <v>2</v>
      </c>
      <c r="B22" s="21" t="s">
        <v>9</v>
      </c>
      <c r="C22" s="22" t="s">
        <v>9</v>
      </c>
      <c r="D22" s="22" t="s">
        <v>9</v>
      </c>
      <c r="E22" s="22" t="s">
        <v>9</v>
      </c>
      <c r="F22" s="22" t="s">
        <v>9</v>
      </c>
      <c r="G22" s="22" t="s">
        <v>9</v>
      </c>
      <c r="H22" s="22" t="s">
        <v>9</v>
      </c>
      <c r="I22" s="22" t="s">
        <v>9</v>
      </c>
      <c r="J22" s="22">
        <v>10172.309999999974</v>
      </c>
      <c r="K22" s="22">
        <v>584358.19000001682</v>
      </c>
      <c r="L22" s="22">
        <v>936583.33999995678</v>
      </c>
      <c r="M22" s="22">
        <v>750232.88999999361</v>
      </c>
      <c r="N22" s="22">
        <v>1043683.0000000066</v>
      </c>
      <c r="O22" s="22">
        <v>2048387.5499999847</v>
      </c>
      <c r="P22" s="22">
        <v>791961.78999999387</v>
      </c>
      <c r="Q22" s="22">
        <v>553714.8400000101</v>
      </c>
      <c r="R22" s="22">
        <v>625853.90000001644</v>
      </c>
      <c r="S22" s="22">
        <v>2292288.270000027</v>
      </c>
      <c r="T22" s="22">
        <v>3344392.1599999177</v>
      </c>
      <c r="U22" s="22">
        <v>2586094.3900002046</v>
      </c>
      <c r="V22" s="22">
        <v>2571420.4500000435</v>
      </c>
      <c r="W22" s="24">
        <f t="shared" si="0"/>
        <v>18139143.080000173</v>
      </c>
    </row>
    <row r="23" spans="1:23" x14ac:dyDescent="0.2">
      <c r="A23" s="8" t="s">
        <v>15</v>
      </c>
      <c r="B23" s="18">
        <v>1165965.659999999</v>
      </c>
      <c r="C23" s="19">
        <v>2121725.9300000072</v>
      </c>
      <c r="D23" s="19">
        <v>1982936.4900000142</v>
      </c>
      <c r="E23" s="19">
        <v>1123299.7799999989</v>
      </c>
      <c r="F23" s="19">
        <v>794522.76999999944</v>
      </c>
      <c r="G23" s="19">
        <v>706834.11999999883</v>
      </c>
      <c r="H23" s="19">
        <v>767877.73999999801</v>
      </c>
      <c r="I23" s="19">
        <v>1570140.2099999797</v>
      </c>
      <c r="J23" s="19">
        <v>1169209.7499998738</v>
      </c>
      <c r="K23" s="19">
        <v>1564286.4999999392</v>
      </c>
      <c r="L23" s="19">
        <v>1722721.7700000955</v>
      </c>
      <c r="M23" s="19">
        <v>1337789.7600000065</v>
      </c>
      <c r="N23" s="19">
        <v>721953.97000001394</v>
      </c>
      <c r="O23" s="19">
        <v>879199.08000001591</v>
      </c>
      <c r="P23" s="19">
        <v>716923.48000001418</v>
      </c>
      <c r="Q23" s="19">
        <v>1750852.3400000117</v>
      </c>
      <c r="R23" s="19">
        <v>1383106.5500000163</v>
      </c>
      <c r="S23" s="19">
        <v>660071.33000001148</v>
      </c>
      <c r="T23" s="19">
        <v>142478.05999999959</v>
      </c>
      <c r="U23" s="19">
        <v>140564.42000000045</v>
      </c>
      <c r="V23" s="19">
        <v>49868.40999999996</v>
      </c>
      <c r="W23" s="20">
        <f t="shared" si="0"/>
        <v>22472328.119999997</v>
      </c>
    </row>
    <row r="24" spans="1:23" x14ac:dyDescent="0.2">
      <c r="A24" s="13" t="s">
        <v>0</v>
      </c>
      <c r="B24" s="21">
        <v>504783.37000000087</v>
      </c>
      <c r="C24" s="22">
        <v>1127425.0599999996</v>
      </c>
      <c r="D24" s="22">
        <v>937501.36999999906</v>
      </c>
      <c r="E24" s="22">
        <v>827961.11000000057</v>
      </c>
      <c r="F24" s="22">
        <v>670741.74</v>
      </c>
      <c r="G24" s="22">
        <v>601904.32999999926</v>
      </c>
      <c r="H24" s="22">
        <v>322694.50000000006</v>
      </c>
      <c r="I24" s="22">
        <v>520066.69</v>
      </c>
      <c r="J24" s="22">
        <v>214321.44</v>
      </c>
      <c r="K24" s="22">
        <v>161031.9</v>
      </c>
      <c r="L24" s="22">
        <v>138118.42000000001</v>
      </c>
      <c r="M24" s="22">
        <v>250035.78</v>
      </c>
      <c r="N24" s="22" t="s">
        <v>9</v>
      </c>
      <c r="O24" s="22" t="s">
        <v>9</v>
      </c>
      <c r="P24" s="22" t="s">
        <v>9</v>
      </c>
      <c r="Q24" s="22" t="s">
        <v>9</v>
      </c>
      <c r="R24" s="22" t="s">
        <v>9</v>
      </c>
      <c r="S24" s="22" t="s">
        <v>9</v>
      </c>
      <c r="T24" s="22" t="s">
        <v>9</v>
      </c>
      <c r="U24" s="22" t="s">
        <v>9</v>
      </c>
      <c r="V24" s="22" t="s">
        <v>9</v>
      </c>
      <c r="W24" s="23">
        <f t="shared" si="0"/>
        <v>6276585.7100000009</v>
      </c>
    </row>
    <row r="25" spans="1:23" x14ac:dyDescent="0.2">
      <c r="A25" s="13" t="s">
        <v>3</v>
      </c>
      <c r="B25" s="21" t="s">
        <v>9</v>
      </c>
      <c r="C25" s="22" t="s">
        <v>9</v>
      </c>
      <c r="D25" s="22" t="s">
        <v>9</v>
      </c>
      <c r="E25" s="22" t="s">
        <v>9</v>
      </c>
      <c r="F25" s="22" t="s">
        <v>9</v>
      </c>
      <c r="G25" s="22" t="s">
        <v>9</v>
      </c>
      <c r="H25" s="22" t="s">
        <v>9</v>
      </c>
      <c r="I25" s="22">
        <v>1808.58</v>
      </c>
      <c r="J25" s="22">
        <v>4521.45</v>
      </c>
      <c r="K25" s="22" t="s">
        <v>9</v>
      </c>
      <c r="L25" s="22" t="s">
        <v>9</v>
      </c>
      <c r="M25" s="22" t="s">
        <v>9</v>
      </c>
      <c r="N25" s="22" t="s">
        <v>9</v>
      </c>
      <c r="O25" s="22" t="s">
        <v>9</v>
      </c>
      <c r="P25" s="22" t="s">
        <v>9</v>
      </c>
      <c r="Q25" s="22" t="s">
        <v>9</v>
      </c>
      <c r="R25" s="22" t="s">
        <v>9</v>
      </c>
      <c r="S25" s="22" t="s">
        <v>9</v>
      </c>
      <c r="T25" s="22" t="s">
        <v>9</v>
      </c>
      <c r="U25" s="22" t="s">
        <v>9</v>
      </c>
      <c r="V25" s="22" t="s">
        <v>9</v>
      </c>
      <c r="W25" s="23">
        <f t="shared" si="0"/>
        <v>6330.03</v>
      </c>
    </row>
    <row r="26" spans="1:23" ht="16" thickBot="1" x14ac:dyDescent="0.25">
      <c r="A26" s="14" t="s">
        <v>2</v>
      </c>
      <c r="B26" s="25">
        <v>661182.28999999806</v>
      </c>
      <c r="C26" s="26">
        <v>994300.87000000756</v>
      </c>
      <c r="D26" s="26">
        <v>1045435.120000015</v>
      </c>
      <c r="E26" s="26">
        <v>295338.66999999835</v>
      </c>
      <c r="F26" s="26">
        <v>123781.02999999945</v>
      </c>
      <c r="G26" s="26">
        <v>104929.78999999962</v>
      </c>
      <c r="H26" s="26">
        <v>445183.23999999795</v>
      </c>
      <c r="I26" s="26">
        <v>1048264.9399999797</v>
      </c>
      <c r="J26" s="26">
        <v>950366.85999987379</v>
      </c>
      <c r="K26" s="26">
        <v>1403254.5999999393</v>
      </c>
      <c r="L26" s="26">
        <v>1584603.3500000956</v>
      </c>
      <c r="M26" s="26">
        <v>1087753.9800000065</v>
      </c>
      <c r="N26" s="26">
        <v>721953.97000001394</v>
      </c>
      <c r="O26" s="26">
        <v>879199.08000001591</v>
      </c>
      <c r="P26" s="26">
        <v>716923.48000001418</v>
      </c>
      <c r="Q26" s="26">
        <v>1750852.3400000117</v>
      </c>
      <c r="R26" s="26">
        <v>1383106.5500000163</v>
      </c>
      <c r="S26" s="26">
        <v>660071.33000001148</v>
      </c>
      <c r="T26" s="26">
        <v>142478.05999999959</v>
      </c>
      <c r="U26" s="26">
        <v>140564.42000000045</v>
      </c>
      <c r="V26" s="26">
        <v>49868.40999999996</v>
      </c>
      <c r="W26" s="27">
        <f t="shared" si="0"/>
        <v>16189412.37999999</v>
      </c>
    </row>
    <row r="27" spans="1:23" x14ac:dyDescent="0.2">
      <c r="A27" s="12" t="s">
        <v>24</v>
      </c>
      <c r="B27" s="28">
        <v>3722167.6799999205</v>
      </c>
      <c r="C27" s="29">
        <v>2201970.0699998946</v>
      </c>
      <c r="D27" s="29">
        <v>1764362.9600000097</v>
      </c>
      <c r="E27" s="29">
        <v>1183754.549999994</v>
      </c>
      <c r="F27" s="29">
        <v>954641.85000002943</v>
      </c>
      <c r="G27" s="29">
        <v>1825970.1700000456</v>
      </c>
      <c r="H27" s="29">
        <v>1168535.1299999591</v>
      </c>
      <c r="I27" s="29">
        <v>1229405.9500000337</v>
      </c>
      <c r="J27" s="29">
        <v>1285142.70000003</v>
      </c>
      <c r="K27" s="29">
        <v>1060778.9499999895</v>
      </c>
      <c r="L27" s="29">
        <v>597367.80000002624</v>
      </c>
      <c r="M27" s="29">
        <v>1035566.1699999731</v>
      </c>
      <c r="N27" s="29">
        <v>780067.39000001212</v>
      </c>
      <c r="O27" s="29">
        <v>475491.94999999111</v>
      </c>
      <c r="P27" s="29">
        <v>818756.34000000916</v>
      </c>
      <c r="Q27" s="29">
        <v>799685.17999997898</v>
      </c>
      <c r="R27" s="29">
        <v>440764.52999997552</v>
      </c>
      <c r="S27" s="29">
        <v>183539.04000000074</v>
      </c>
      <c r="T27" s="29">
        <v>131689.54000000004</v>
      </c>
      <c r="U27" s="29">
        <v>131513.29999999999</v>
      </c>
      <c r="V27" s="29">
        <v>102618.8099999999</v>
      </c>
      <c r="W27" s="30">
        <f t="shared" si="0"/>
        <v>21893790.059999865</v>
      </c>
    </row>
    <row r="28" spans="1:23" x14ac:dyDescent="0.2">
      <c r="A28" s="6" t="s">
        <v>0</v>
      </c>
      <c r="B28" s="31">
        <v>3263752.5699999207</v>
      </c>
      <c r="C28" s="32">
        <v>2163233.6299998933</v>
      </c>
      <c r="D28" s="32">
        <v>1581906.4800000212</v>
      </c>
      <c r="E28" s="32">
        <v>936844.38999999198</v>
      </c>
      <c r="F28" s="32">
        <v>729555.39000003086</v>
      </c>
      <c r="G28" s="32">
        <v>778683.78000004496</v>
      </c>
      <c r="H28" s="32">
        <v>896891.04999995907</v>
      </c>
      <c r="I28" s="32">
        <v>967969.27000003925</v>
      </c>
      <c r="J28" s="32">
        <v>1050509.5800000294</v>
      </c>
      <c r="K28" s="32">
        <v>821942.58999998972</v>
      </c>
      <c r="L28" s="32">
        <v>564586.04000002611</v>
      </c>
      <c r="M28" s="32">
        <v>996109.32999997295</v>
      </c>
      <c r="N28" s="32">
        <v>697019.67000001133</v>
      </c>
      <c r="O28" s="32">
        <v>353550.97999999177</v>
      </c>
      <c r="P28" s="32">
        <v>315221.93999999575</v>
      </c>
      <c r="Q28" s="32">
        <v>475984.77999997739</v>
      </c>
      <c r="R28" s="32">
        <v>407127.57999997551</v>
      </c>
      <c r="S28" s="32">
        <v>182397.69000000073</v>
      </c>
      <c r="T28" s="32">
        <v>115058.50000000003</v>
      </c>
      <c r="U28" s="32">
        <v>130517.75000000001</v>
      </c>
      <c r="V28" s="32">
        <v>101938.67999999991</v>
      </c>
      <c r="W28" s="23">
        <f t="shared" si="0"/>
        <v>17530801.669999871</v>
      </c>
    </row>
    <row r="29" spans="1:23" x14ac:dyDescent="0.2">
      <c r="A29" s="6" t="s">
        <v>3</v>
      </c>
      <c r="B29" s="31">
        <v>345415.04000000004</v>
      </c>
      <c r="C29" s="32" t="s">
        <v>9</v>
      </c>
      <c r="D29" s="32" t="s">
        <v>9</v>
      </c>
      <c r="E29" s="32" t="s">
        <v>9</v>
      </c>
      <c r="F29" s="32" t="s">
        <v>9</v>
      </c>
      <c r="G29" s="32">
        <v>603685.58000000031</v>
      </c>
      <c r="H29" s="32" t="s">
        <v>9</v>
      </c>
      <c r="I29" s="32" t="s">
        <v>9</v>
      </c>
      <c r="J29" s="32" t="s">
        <v>9</v>
      </c>
      <c r="K29" s="32" t="s">
        <v>9</v>
      </c>
      <c r="L29" s="32" t="s">
        <v>9</v>
      </c>
      <c r="M29" s="32" t="s">
        <v>9</v>
      </c>
      <c r="N29" s="32" t="s">
        <v>9</v>
      </c>
      <c r="O29" s="32" t="s">
        <v>9</v>
      </c>
      <c r="P29" s="32" t="s">
        <v>9</v>
      </c>
      <c r="Q29" s="32" t="s">
        <v>9</v>
      </c>
      <c r="R29" s="32" t="s">
        <v>9</v>
      </c>
      <c r="S29" s="32" t="s">
        <v>9</v>
      </c>
      <c r="T29" s="32" t="s">
        <v>9</v>
      </c>
      <c r="U29" s="32" t="s">
        <v>9</v>
      </c>
      <c r="V29" s="32" t="s">
        <v>9</v>
      </c>
      <c r="W29" s="23">
        <f t="shared" si="0"/>
        <v>949100.62000000034</v>
      </c>
    </row>
    <row r="30" spans="1:23" s="1" customFormat="1" x14ac:dyDescent="0.2">
      <c r="A30" s="6" t="s">
        <v>2</v>
      </c>
      <c r="B30" s="31">
        <v>2920.0900000000011</v>
      </c>
      <c r="C30" s="32">
        <v>38736.440000001181</v>
      </c>
      <c r="D30" s="32">
        <v>182456.47999998857</v>
      </c>
      <c r="E30" s="32">
        <v>246910.16000000201</v>
      </c>
      <c r="F30" s="32">
        <v>225086.45999999857</v>
      </c>
      <c r="G30" s="32">
        <v>443600.81000000041</v>
      </c>
      <c r="H30" s="32">
        <v>271644.08000000007</v>
      </c>
      <c r="I30" s="32">
        <v>216237.79999999449</v>
      </c>
      <c r="J30" s="32">
        <v>234633.12000000046</v>
      </c>
      <c r="K30" s="32">
        <v>238836.35999999972</v>
      </c>
      <c r="L30" s="32">
        <v>32781.760000000082</v>
      </c>
      <c r="M30" s="32">
        <v>39456.840000000186</v>
      </c>
      <c r="N30" s="32">
        <v>83047.720000000758</v>
      </c>
      <c r="O30" s="32">
        <v>121940.96999999932</v>
      </c>
      <c r="P30" s="32">
        <v>503534.40000001341</v>
      </c>
      <c r="Q30" s="32">
        <v>323700.40000000154</v>
      </c>
      <c r="R30" s="32">
        <v>33636.950000000004</v>
      </c>
      <c r="S30" s="32">
        <v>1141.350000000001</v>
      </c>
      <c r="T30" s="32">
        <v>16631.04</v>
      </c>
      <c r="U30" s="32">
        <v>995.54999999996699</v>
      </c>
      <c r="V30" s="32">
        <v>680.12999999998306</v>
      </c>
      <c r="W30" s="23">
        <f t="shared" si="0"/>
        <v>3258608.9100000006</v>
      </c>
    </row>
    <row r="31" spans="1:23" s="1" customFormat="1" ht="16" thickBot="1" x14ac:dyDescent="0.25">
      <c r="A31" s="6" t="s">
        <v>6</v>
      </c>
      <c r="B31" s="31">
        <v>110079.98000000001</v>
      </c>
      <c r="C31" s="32" t="s">
        <v>9</v>
      </c>
      <c r="D31" s="32" t="s">
        <v>9</v>
      </c>
      <c r="E31" s="32" t="s">
        <v>9</v>
      </c>
      <c r="F31" s="32" t="s">
        <v>9</v>
      </c>
      <c r="G31" s="32" t="s">
        <v>9</v>
      </c>
      <c r="H31" s="32" t="s">
        <v>9</v>
      </c>
      <c r="I31" s="32">
        <v>45198.879999999997</v>
      </c>
      <c r="J31" s="32" t="s">
        <v>9</v>
      </c>
      <c r="K31" s="32" t="s">
        <v>9</v>
      </c>
      <c r="L31" s="32" t="s">
        <v>9</v>
      </c>
      <c r="M31" s="32" t="s">
        <v>9</v>
      </c>
      <c r="N31" s="32" t="s">
        <v>9</v>
      </c>
      <c r="O31" s="32" t="s">
        <v>9</v>
      </c>
      <c r="P31" s="32" t="s">
        <v>9</v>
      </c>
      <c r="Q31" s="32" t="s">
        <v>9</v>
      </c>
      <c r="R31" s="32" t="s">
        <v>9</v>
      </c>
      <c r="S31" s="32" t="s">
        <v>9</v>
      </c>
      <c r="T31" s="32" t="s">
        <v>9</v>
      </c>
      <c r="U31" s="32" t="s">
        <v>9</v>
      </c>
      <c r="V31" s="32" t="s">
        <v>9</v>
      </c>
      <c r="W31" s="23">
        <f t="shared" si="0"/>
        <v>155278.86000000002</v>
      </c>
    </row>
    <row r="32" spans="1:23" s="1" customFormat="1" x14ac:dyDescent="0.2">
      <c r="A32" s="8" t="s">
        <v>7</v>
      </c>
      <c r="B32" s="35" t="s">
        <v>9</v>
      </c>
      <c r="C32" s="19" t="s">
        <v>9</v>
      </c>
      <c r="D32" s="19" t="s">
        <v>9</v>
      </c>
      <c r="E32" s="19" t="s">
        <v>9</v>
      </c>
      <c r="F32" s="19" t="s">
        <v>9</v>
      </c>
      <c r="G32" s="19" t="s">
        <v>9</v>
      </c>
      <c r="H32" s="19" t="s">
        <v>9</v>
      </c>
      <c r="I32" s="19">
        <v>2.27</v>
      </c>
      <c r="J32" s="19">
        <v>214.96</v>
      </c>
      <c r="K32" s="19">
        <v>51.26</v>
      </c>
      <c r="L32" s="19">
        <v>211852.08</v>
      </c>
      <c r="M32" s="19">
        <v>788654.07000000053</v>
      </c>
      <c r="N32" s="19">
        <v>1273988.0699999998</v>
      </c>
      <c r="O32" s="19">
        <v>687725.6399999999</v>
      </c>
      <c r="P32" s="19">
        <v>1192853.7900000003</v>
      </c>
      <c r="Q32" s="19">
        <v>2036005.5700000029</v>
      </c>
      <c r="R32" s="19">
        <v>1122878.6200000006</v>
      </c>
      <c r="S32" s="19">
        <v>1363682.23</v>
      </c>
      <c r="T32" s="19">
        <v>2364028.3500000015</v>
      </c>
      <c r="U32" s="19">
        <v>2516495.1100000008</v>
      </c>
      <c r="V32" s="19">
        <v>3190201.1000000006</v>
      </c>
      <c r="W32" s="20">
        <f t="shared" ref="W32:W63" si="1">SUM(B32:V32)</f>
        <v>16748633.120000008</v>
      </c>
    </row>
    <row r="33" spans="1:23" x14ac:dyDescent="0.2">
      <c r="A33" s="6" t="s">
        <v>0</v>
      </c>
      <c r="B33" s="31" t="s">
        <v>9</v>
      </c>
      <c r="C33" s="32" t="s">
        <v>9</v>
      </c>
      <c r="D33" s="32" t="s">
        <v>9</v>
      </c>
      <c r="E33" s="32" t="s">
        <v>9</v>
      </c>
      <c r="F33" s="32" t="s">
        <v>9</v>
      </c>
      <c r="G33" s="32" t="s">
        <v>9</v>
      </c>
      <c r="H33" s="32" t="s">
        <v>9</v>
      </c>
      <c r="I33" s="32" t="s">
        <v>9</v>
      </c>
      <c r="J33" s="32" t="s">
        <v>9</v>
      </c>
      <c r="K33" s="32" t="s">
        <v>9</v>
      </c>
      <c r="L33" s="32" t="s">
        <v>9</v>
      </c>
      <c r="M33" s="32">
        <v>448751.12000000034</v>
      </c>
      <c r="N33" s="32">
        <v>543478.92999999982</v>
      </c>
      <c r="O33" s="32">
        <v>304345.50999999989</v>
      </c>
      <c r="P33" s="32">
        <v>475851.90000000008</v>
      </c>
      <c r="Q33" s="32">
        <v>9504.93</v>
      </c>
      <c r="R33" s="32" t="s">
        <v>9</v>
      </c>
      <c r="S33" s="32" t="s">
        <v>9</v>
      </c>
      <c r="T33" s="32" t="s">
        <v>9</v>
      </c>
      <c r="U33" s="32" t="s">
        <v>9</v>
      </c>
      <c r="V33" s="32" t="s">
        <v>9</v>
      </c>
      <c r="W33" s="23">
        <f t="shared" si="1"/>
        <v>1781932.3900000001</v>
      </c>
    </row>
    <row r="34" spans="1:23" x14ac:dyDescent="0.2">
      <c r="A34" s="6" t="s">
        <v>3</v>
      </c>
      <c r="B34" s="31" t="s">
        <v>9</v>
      </c>
      <c r="C34" s="32" t="s">
        <v>9</v>
      </c>
      <c r="D34" s="32" t="s">
        <v>9</v>
      </c>
      <c r="E34" s="32" t="s">
        <v>9</v>
      </c>
      <c r="F34" s="32" t="s">
        <v>9</v>
      </c>
      <c r="G34" s="32" t="s">
        <v>9</v>
      </c>
      <c r="H34" s="32" t="s">
        <v>9</v>
      </c>
      <c r="I34" s="32" t="s">
        <v>9</v>
      </c>
      <c r="J34" s="32" t="s">
        <v>9</v>
      </c>
      <c r="K34" s="32" t="s">
        <v>9</v>
      </c>
      <c r="L34" s="32">
        <v>211610</v>
      </c>
      <c r="M34" s="32">
        <v>339693.20000000013</v>
      </c>
      <c r="N34" s="32">
        <v>730322.66999999993</v>
      </c>
      <c r="O34" s="32">
        <v>383380.13000000006</v>
      </c>
      <c r="P34" s="32">
        <v>717001.89000000025</v>
      </c>
      <c r="Q34" s="32">
        <v>2026500.6400000029</v>
      </c>
      <c r="R34" s="32">
        <v>1122878.6200000006</v>
      </c>
      <c r="S34" s="32">
        <v>1363682.23</v>
      </c>
      <c r="T34" s="32">
        <v>2364028.3500000015</v>
      </c>
      <c r="U34" s="32">
        <v>2516495.1100000008</v>
      </c>
      <c r="V34" s="32">
        <v>3190201.1000000006</v>
      </c>
      <c r="W34" s="23">
        <f t="shared" si="1"/>
        <v>14965793.940000009</v>
      </c>
    </row>
    <row r="35" spans="1:23" ht="16" thickBot="1" x14ac:dyDescent="0.25">
      <c r="A35" s="6" t="s">
        <v>2</v>
      </c>
      <c r="B35" s="31" t="s">
        <v>9</v>
      </c>
      <c r="C35" s="32" t="s">
        <v>9</v>
      </c>
      <c r="D35" s="32" t="s">
        <v>9</v>
      </c>
      <c r="E35" s="32" t="s">
        <v>9</v>
      </c>
      <c r="F35" s="32" t="s">
        <v>9</v>
      </c>
      <c r="G35" s="32" t="s">
        <v>9</v>
      </c>
      <c r="H35" s="32" t="s">
        <v>9</v>
      </c>
      <c r="I35" s="32">
        <v>2.27</v>
      </c>
      <c r="J35" s="32">
        <v>214.96</v>
      </c>
      <c r="K35" s="32">
        <v>51.26</v>
      </c>
      <c r="L35" s="32">
        <v>242.08</v>
      </c>
      <c r="M35" s="32">
        <v>209.75</v>
      </c>
      <c r="N35" s="32">
        <v>186.47</v>
      </c>
      <c r="O35" s="32" t="s">
        <v>9</v>
      </c>
      <c r="P35" s="32" t="s">
        <v>9</v>
      </c>
      <c r="Q35" s="32" t="s">
        <v>9</v>
      </c>
      <c r="R35" s="32" t="s">
        <v>9</v>
      </c>
      <c r="S35" s="32" t="s">
        <v>9</v>
      </c>
      <c r="T35" s="32" t="s">
        <v>9</v>
      </c>
      <c r="U35" s="32" t="s">
        <v>9</v>
      </c>
      <c r="V35" s="32" t="s">
        <v>9</v>
      </c>
      <c r="W35" s="23">
        <f t="shared" si="1"/>
        <v>906.79000000000008</v>
      </c>
    </row>
    <row r="36" spans="1:23" x14ac:dyDescent="0.2">
      <c r="A36" s="8" t="s">
        <v>20</v>
      </c>
      <c r="B36" s="18">
        <v>363455.95000000019</v>
      </c>
      <c r="C36" s="19">
        <v>2465514.9699999988</v>
      </c>
      <c r="D36" s="19">
        <v>2561228.8700000141</v>
      </c>
      <c r="E36" s="19">
        <v>799764.61000000034</v>
      </c>
      <c r="F36" s="19">
        <v>615970.45999999903</v>
      </c>
      <c r="G36" s="19">
        <v>566696.44999999995</v>
      </c>
      <c r="H36" s="19">
        <v>1487233.439999999</v>
      </c>
      <c r="I36" s="19">
        <v>1096083.8599999989</v>
      </c>
      <c r="J36" s="19">
        <v>526466.84000000102</v>
      </c>
      <c r="K36" s="19">
        <v>457324.11000000057</v>
      </c>
      <c r="L36" s="19">
        <v>438656.67000000051</v>
      </c>
      <c r="M36" s="19">
        <v>754016.39999999548</v>
      </c>
      <c r="N36" s="19">
        <v>718648.89999999932</v>
      </c>
      <c r="O36" s="19">
        <v>555980.25000000128</v>
      </c>
      <c r="P36" s="19">
        <v>389133.81000000017</v>
      </c>
      <c r="Q36" s="19">
        <v>696103.03999999992</v>
      </c>
      <c r="R36" s="19">
        <v>28071.719999999932</v>
      </c>
      <c r="S36" s="19">
        <v>32058.260000000002</v>
      </c>
      <c r="T36" s="19">
        <v>22699.349999999988</v>
      </c>
      <c r="U36" s="19">
        <v>24060.599999999988</v>
      </c>
      <c r="V36" s="19">
        <v>40830.649999999951</v>
      </c>
      <c r="W36" s="20">
        <f t="shared" si="1"/>
        <v>14639999.210000008</v>
      </c>
    </row>
    <row r="37" spans="1:23" x14ac:dyDescent="0.2">
      <c r="A37" s="13" t="s">
        <v>0</v>
      </c>
      <c r="B37" s="21">
        <v>359414.86000000016</v>
      </c>
      <c r="C37" s="22">
        <v>2368333.0599999991</v>
      </c>
      <c r="D37" s="22">
        <v>2413119.500000014</v>
      </c>
      <c r="E37" s="22">
        <v>795159.23000000033</v>
      </c>
      <c r="F37" s="22">
        <v>610197.41999999899</v>
      </c>
      <c r="G37" s="22">
        <v>479987.47</v>
      </c>
      <c r="H37" s="22">
        <v>1464478.4799999991</v>
      </c>
      <c r="I37" s="22">
        <v>1083133.139999999</v>
      </c>
      <c r="J37" s="22">
        <v>512629.26000000106</v>
      </c>
      <c r="K37" s="22">
        <v>449255.61000000063</v>
      </c>
      <c r="L37" s="22">
        <v>427584.21000000049</v>
      </c>
      <c r="M37" s="22">
        <v>735201.55999999552</v>
      </c>
      <c r="N37" s="22">
        <v>697043.23999999906</v>
      </c>
      <c r="O37" s="22">
        <v>539171.18000000122</v>
      </c>
      <c r="P37" s="22">
        <v>385678.67000000016</v>
      </c>
      <c r="Q37" s="22">
        <v>683379.15999999992</v>
      </c>
      <c r="R37" s="22" t="s">
        <v>9</v>
      </c>
      <c r="S37" s="22" t="s">
        <v>9</v>
      </c>
      <c r="T37" s="22" t="s">
        <v>9</v>
      </c>
      <c r="U37" s="22" t="s">
        <v>9</v>
      </c>
      <c r="V37" s="22" t="s">
        <v>9</v>
      </c>
      <c r="W37" s="23">
        <f t="shared" si="1"/>
        <v>14003766.050000008</v>
      </c>
    </row>
    <row r="38" spans="1:23" x14ac:dyDescent="0.2">
      <c r="A38" s="13" t="s">
        <v>3</v>
      </c>
      <c r="B38" s="21" t="s">
        <v>9</v>
      </c>
      <c r="C38" s="22">
        <v>35695.39</v>
      </c>
      <c r="D38" s="22">
        <v>70624.670000000013</v>
      </c>
      <c r="E38" s="22" t="s">
        <v>9</v>
      </c>
      <c r="F38" s="22" t="s">
        <v>9</v>
      </c>
      <c r="G38" s="22" t="s">
        <v>9</v>
      </c>
      <c r="H38" s="22" t="s">
        <v>9</v>
      </c>
      <c r="I38" s="22" t="s">
        <v>9</v>
      </c>
      <c r="J38" s="22" t="s">
        <v>9</v>
      </c>
      <c r="K38" s="22" t="s">
        <v>9</v>
      </c>
      <c r="L38" s="22" t="s">
        <v>9</v>
      </c>
      <c r="M38" s="22" t="s">
        <v>9</v>
      </c>
      <c r="N38" s="22" t="s">
        <v>9</v>
      </c>
      <c r="O38" s="22" t="s">
        <v>9</v>
      </c>
      <c r="P38" s="22" t="s">
        <v>9</v>
      </c>
      <c r="Q38" s="22" t="s">
        <v>9</v>
      </c>
      <c r="R38" s="22" t="s">
        <v>9</v>
      </c>
      <c r="S38" s="22" t="s">
        <v>9</v>
      </c>
      <c r="T38" s="22" t="s">
        <v>9</v>
      </c>
      <c r="U38" s="22" t="s">
        <v>9</v>
      </c>
      <c r="V38" s="22" t="s">
        <v>9</v>
      </c>
      <c r="W38" s="23">
        <f t="shared" si="1"/>
        <v>106320.06000000001</v>
      </c>
    </row>
    <row r="39" spans="1:23" x14ac:dyDescent="0.2">
      <c r="A39" s="13" t="s">
        <v>2</v>
      </c>
      <c r="B39" s="21">
        <v>4041.0899999999988</v>
      </c>
      <c r="C39" s="22">
        <v>61486.519999999822</v>
      </c>
      <c r="D39" s="22">
        <v>77484.699999999852</v>
      </c>
      <c r="E39" s="22">
        <v>4605.3799999999901</v>
      </c>
      <c r="F39" s="22">
        <v>3421.0400000000018</v>
      </c>
      <c r="G39" s="22">
        <v>7503.9799999999832</v>
      </c>
      <c r="H39" s="22">
        <v>22754.959999999988</v>
      </c>
      <c r="I39" s="22">
        <v>12950.720000000043</v>
      </c>
      <c r="J39" s="22">
        <v>13837.579999999942</v>
      </c>
      <c r="K39" s="22">
        <v>8068.49999999997</v>
      </c>
      <c r="L39" s="22">
        <v>11072.460000000048</v>
      </c>
      <c r="M39" s="22">
        <v>18814.840000000022</v>
      </c>
      <c r="N39" s="22">
        <v>21605.660000000313</v>
      </c>
      <c r="O39" s="22">
        <v>16809.070000000087</v>
      </c>
      <c r="P39" s="22">
        <v>3455.14</v>
      </c>
      <c r="Q39" s="22">
        <v>12723.879999999996</v>
      </c>
      <c r="R39" s="22">
        <v>28071.719999999932</v>
      </c>
      <c r="S39" s="22">
        <v>32058.260000000002</v>
      </c>
      <c r="T39" s="22">
        <v>22699.349999999988</v>
      </c>
      <c r="U39" s="22">
        <v>24060.599999999988</v>
      </c>
      <c r="V39" s="22">
        <v>40830.649999999951</v>
      </c>
      <c r="W39" s="23">
        <f t="shared" si="1"/>
        <v>448356.09999999986</v>
      </c>
    </row>
    <row r="40" spans="1:23" ht="16" thickBot="1" x14ac:dyDescent="0.25">
      <c r="A40" s="13" t="s">
        <v>1</v>
      </c>
      <c r="B40" s="21" t="s">
        <v>9</v>
      </c>
      <c r="C40" s="22" t="s">
        <v>9</v>
      </c>
      <c r="D40" s="22" t="s">
        <v>9</v>
      </c>
      <c r="E40" s="22" t="s">
        <v>9</v>
      </c>
      <c r="F40" s="22">
        <v>2352</v>
      </c>
      <c r="G40" s="22">
        <v>79205</v>
      </c>
      <c r="H40" s="22" t="s">
        <v>9</v>
      </c>
      <c r="I40" s="22" t="s">
        <v>9</v>
      </c>
      <c r="J40" s="22" t="s">
        <v>9</v>
      </c>
      <c r="K40" s="22" t="s">
        <v>9</v>
      </c>
      <c r="L40" s="22" t="s">
        <v>9</v>
      </c>
      <c r="M40" s="22" t="s">
        <v>9</v>
      </c>
      <c r="N40" s="22" t="s">
        <v>9</v>
      </c>
      <c r="O40" s="22" t="s">
        <v>9</v>
      </c>
      <c r="P40" s="22" t="s">
        <v>9</v>
      </c>
      <c r="Q40" s="22" t="s">
        <v>9</v>
      </c>
      <c r="R40" s="22" t="s">
        <v>9</v>
      </c>
      <c r="S40" s="22" t="s">
        <v>9</v>
      </c>
      <c r="T40" s="22" t="s">
        <v>9</v>
      </c>
      <c r="U40" s="22" t="s">
        <v>9</v>
      </c>
      <c r="V40" s="22" t="s">
        <v>9</v>
      </c>
      <c r="W40" s="23">
        <f t="shared" si="1"/>
        <v>81557</v>
      </c>
    </row>
    <row r="41" spans="1:23" x14ac:dyDescent="0.2">
      <c r="A41" s="8" t="s">
        <v>8</v>
      </c>
      <c r="B41" s="18" t="s">
        <v>9</v>
      </c>
      <c r="C41" s="19" t="s">
        <v>9</v>
      </c>
      <c r="D41" s="19" t="s">
        <v>9</v>
      </c>
      <c r="E41" s="19" t="s">
        <v>9</v>
      </c>
      <c r="F41" s="19" t="s">
        <v>9</v>
      </c>
      <c r="G41" s="19" t="s">
        <v>9</v>
      </c>
      <c r="H41" s="19" t="s">
        <v>9</v>
      </c>
      <c r="I41" s="19">
        <v>69821.33</v>
      </c>
      <c r="J41" s="19">
        <v>82798.55</v>
      </c>
      <c r="K41" s="19" t="s">
        <v>9</v>
      </c>
      <c r="L41" s="19" t="s">
        <v>9</v>
      </c>
      <c r="M41" s="19" t="s">
        <v>9</v>
      </c>
      <c r="N41" s="19" t="s">
        <v>9</v>
      </c>
      <c r="O41" s="19">
        <v>1791440.6299999987</v>
      </c>
      <c r="P41" s="19">
        <v>3077767.5100000002</v>
      </c>
      <c r="Q41" s="19">
        <v>1967015.9199999988</v>
      </c>
      <c r="R41" s="19">
        <v>1701528.6900000006</v>
      </c>
      <c r="S41" s="19">
        <v>265389.27999999997</v>
      </c>
      <c r="T41" s="19">
        <v>235315.22999999998</v>
      </c>
      <c r="U41" s="19">
        <v>1514507.4299999995</v>
      </c>
      <c r="V41" s="19">
        <v>1391345.3699999996</v>
      </c>
      <c r="W41" s="20">
        <f t="shared" si="1"/>
        <v>12096929.939999998</v>
      </c>
    </row>
    <row r="42" spans="1:23" x14ac:dyDescent="0.2">
      <c r="A42" s="13" t="s">
        <v>0</v>
      </c>
      <c r="B42" s="21" t="s">
        <v>9</v>
      </c>
      <c r="C42" s="22" t="s">
        <v>9</v>
      </c>
      <c r="D42" s="22" t="s">
        <v>9</v>
      </c>
      <c r="E42" s="22" t="s">
        <v>9</v>
      </c>
      <c r="F42" s="22" t="s">
        <v>9</v>
      </c>
      <c r="G42" s="22" t="s">
        <v>9</v>
      </c>
      <c r="H42" s="22" t="s">
        <v>9</v>
      </c>
      <c r="I42" s="22" t="s">
        <v>9</v>
      </c>
      <c r="J42" s="22" t="s">
        <v>9</v>
      </c>
      <c r="K42" s="22" t="s">
        <v>9</v>
      </c>
      <c r="L42" s="22" t="s">
        <v>9</v>
      </c>
      <c r="M42" s="22" t="s">
        <v>9</v>
      </c>
      <c r="N42" s="22" t="s">
        <v>9</v>
      </c>
      <c r="O42" s="22">
        <v>1120549.6500000001</v>
      </c>
      <c r="P42" s="22">
        <v>2452428.8300000005</v>
      </c>
      <c r="Q42" s="22">
        <v>1855061.5999999987</v>
      </c>
      <c r="R42" s="22">
        <v>1607282.1500000006</v>
      </c>
      <c r="S42" s="22">
        <v>265376.76999999996</v>
      </c>
      <c r="T42" s="22">
        <v>235257.43999999997</v>
      </c>
      <c r="U42" s="22">
        <v>272230.53999999986</v>
      </c>
      <c r="V42" s="22">
        <v>639130.52000000025</v>
      </c>
      <c r="W42" s="23">
        <f t="shared" si="1"/>
        <v>8447317.5</v>
      </c>
    </row>
    <row r="43" spans="1:23" x14ac:dyDescent="0.2">
      <c r="A43" s="13" t="s">
        <v>3</v>
      </c>
      <c r="B43" s="21" t="s">
        <v>9</v>
      </c>
      <c r="C43" s="22" t="s">
        <v>9</v>
      </c>
      <c r="D43" s="22" t="s">
        <v>9</v>
      </c>
      <c r="E43" s="22" t="s">
        <v>9</v>
      </c>
      <c r="F43" s="22" t="s">
        <v>9</v>
      </c>
      <c r="G43" s="22" t="s">
        <v>9</v>
      </c>
      <c r="H43" s="22" t="s">
        <v>9</v>
      </c>
      <c r="I43" s="22">
        <v>69821.33</v>
      </c>
      <c r="J43" s="22">
        <v>82798.55</v>
      </c>
      <c r="K43" s="22" t="s">
        <v>9</v>
      </c>
      <c r="L43" s="22" t="s">
        <v>9</v>
      </c>
      <c r="M43" s="22" t="s">
        <v>9</v>
      </c>
      <c r="N43" s="22" t="s">
        <v>9</v>
      </c>
      <c r="O43" s="22">
        <v>527380.44000000018</v>
      </c>
      <c r="P43" s="22">
        <v>257123.74000000022</v>
      </c>
      <c r="Q43" s="22">
        <v>61640.719999999979</v>
      </c>
      <c r="R43" s="22">
        <v>44571.540000000015</v>
      </c>
      <c r="S43" s="22" t="s">
        <v>9</v>
      </c>
      <c r="T43" s="22" t="s">
        <v>9</v>
      </c>
      <c r="U43" s="22">
        <v>1091639.1599999997</v>
      </c>
      <c r="V43" s="22">
        <v>700980.89999999956</v>
      </c>
      <c r="W43" s="23">
        <f t="shared" si="1"/>
        <v>2835956.3799999994</v>
      </c>
    </row>
    <row r="44" spans="1:23" x14ac:dyDescent="0.2">
      <c r="A44" s="13" t="s">
        <v>2</v>
      </c>
      <c r="B44" s="21" t="s">
        <v>9</v>
      </c>
      <c r="C44" s="22" t="s">
        <v>9</v>
      </c>
      <c r="D44" s="22" t="s">
        <v>9</v>
      </c>
      <c r="E44" s="22" t="s">
        <v>9</v>
      </c>
      <c r="F44" s="22" t="s">
        <v>9</v>
      </c>
      <c r="G44" s="22" t="s">
        <v>9</v>
      </c>
      <c r="H44" s="22" t="s">
        <v>9</v>
      </c>
      <c r="I44" s="22" t="s">
        <v>9</v>
      </c>
      <c r="J44" s="22" t="s">
        <v>9</v>
      </c>
      <c r="K44" s="22" t="s">
        <v>9</v>
      </c>
      <c r="L44" s="22" t="s">
        <v>9</v>
      </c>
      <c r="M44" s="22" t="s">
        <v>9</v>
      </c>
      <c r="N44" s="22" t="s">
        <v>9</v>
      </c>
      <c r="O44" s="22">
        <v>143510.53999999844</v>
      </c>
      <c r="P44" s="22">
        <v>227311.53999999948</v>
      </c>
      <c r="Q44" s="22" t="s">
        <v>9</v>
      </c>
      <c r="R44" s="22" t="s">
        <v>9</v>
      </c>
      <c r="S44" s="22">
        <v>12.51</v>
      </c>
      <c r="T44" s="22">
        <v>57.79</v>
      </c>
      <c r="U44" s="22">
        <v>248.58</v>
      </c>
      <c r="V44" s="22" t="s">
        <v>9</v>
      </c>
      <c r="W44" s="23">
        <f t="shared" si="1"/>
        <v>371140.95999999793</v>
      </c>
    </row>
    <row r="45" spans="1:23" s="1" customFormat="1" ht="16" thickBot="1" x14ac:dyDescent="0.25">
      <c r="A45" s="14" t="s">
        <v>1</v>
      </c>
      <c r="B45" s="25" t="s">
        <v>9</v>
      </c>
      <c r="C45" s="26" t="s">
        <v>9</v>
      </c>
      <c r="D45" s="26" t="s">
        <v>9</v>
      </c>
      <c r="E45" s="26" t="s">
        <v>9</v>
      </c>
      <c r="F45" s="26" t="s">
        <v>9</v>
      </c>
      <c r="G45" s="26" t="s">
        <v>9</v>
      </c>
      <c r="H45" s="26" t="s">
        <v>9</v>
      </c>
      <c r="I45" s="26" t="s">
        <v>9</v>
      </c>
      <c r="J45" s="26" t="s">
        <v>9</v>
      </c>
      <c r="K45" s="26" t="s">
        <v>9</v>
      </c>
      <c r="L45" s="26" t="s">
        <v>9</v>
      </c>
      <c r="M45" s="26" t="s">
        <v>9</v>
      </c>
      <c r="N45" s="26" t="s">
        <v>9</v>
      </c>
      <c r="O45" s="26" t="s">
        <v>9</v>
      </c>
      <c r="P45" s="26">
        <v>140903.39999999997</v>
      </c>
      <c r="Q45" s="26">
        <v>50313.600000000013</v>
      </c>
      <c r="R45" s="26">
        <v>49674.999999999971</v>
      </c>
      <c r="S45" s="26" t="s">
        <v>9</v>
      </c>
      <c r="T45" s="26" t="s">
        <v>9</v>
      </c>
      <c r="U45" s="26">
        <v>150389.14999999985</v>
      </c>
      <c r="V45" s="26">
        <v>51233.94999999999</v>
      </c>
      <c r="W45" s="27">
        <f t="shared" si="1"/>
        <v>442515.0999999998</v>
      </c>
    </row>
    <row r="46" spans="1:23" s="1" customFormat="1" x14ac:dyDescent="0.2">
      <c r="A46" s="12" t="s">
        <v>16</v>
      </c>
      <c r="B46" s="28">
        <v>53499.399999999921</v>
      </c>
      <c r="C46" s="29">
        <v>1229949.5000000009</v>
      </c>
      <c r="D46" s="29">
        <v>1124463.3599999987</v>
      </c>
      <c r="E46" s="29">
        <v>689880.45000000007</v>
      </c>
      <c r="F46" s="29">
        <v>585394.59999999986</v>
      </c>
      <c r="G46" s="29">
        <v>487527.25000000006</v>
      </c>
      <c r="H46" s="29">
        <v>519567.01000000036</v>
      </c>
      <c r="I46" s="29">
        <v>609929.80000000156</v>
      </c>
      <c r="J46" s="29">
        <v>12221.85999999999</v>
      </c>
      <c r="K46" s="29">
        <v>31470.990000000093</v>
      </c>
      <c r="L46" s="29">
        <v>544395.78000000131</v>
      </c>
      <c r="M46" s="29">
        <v>662225.18999999994</v>
      </c>
      <c r="N46" s="29">
        <v>551268.73000000021</v>
      </c>
      <c r="O46" s="29">
        <v>453950.88000000006</v>
      </c>
      <c r="P46" s="29">
        <v>451702.33999999985</v>
      </c>
      <c r="Q46" s="29">
        <v>914472.32000000251</v>
      </c>
      <c r="R46" s="29">
        <v>543649.58999999973</v>
      </c>
      <c r="S46" s="29">
        <v>166900.89000000001</v>
      </c>
      <c r="T46" s="29">
        <v>520880.86</v>
      </c>
      <c r="U46" s="29">
        <v>616148.53999999748</v>
      </c>
      <c r="V46" s="29">
        <v>550444.96000000264</v>
      </c>
      <c r="W46" s="30">
        <f t="shared" si="1"/>
        <v>11319944.300000006</v>
      </c>
    </row>
    <row r="47" spans="1:23" x14ac:dyDescent="0.2">
      <c r="A47" s="6" t="s">
        <v>0</v>
      </c>
      <c r="B47" s="31" t="s">
        <v>9</v>
      </c>
      <c r="C47" s="32">
        <v>1029643.249999999</v>
      </c>
      <c r="D47" s="32">
        <v>1010377.5499999998</v>
      </c>
      <c r="E47" s="32">
        <v>665233.05999999994</v>
      </c>
      <c r="F47" s="32">
        <v>541489.12999999989</v>
      </c>
      <c r="G47" s="32">
        <v>452763.9</v>
      </c>
      <c r="H47" s="32">
        <v>496401.07</v>
      </c>
      <c r="I47" s="32">
        <v>567394.91000000131</v>
      </c>
      <c r="J47" s="32">
        <v>200</v>
      </c>
      <c r="K47" s="32" t="s">
        <v>9</v>
      </c>
      <c r="L47" s="32">
        <v>527018.39000000153</v>
      </c>
      <c r="M47" s="32">
        <v>648933.67999999993</v>
      </c>
      <c r="N47" s="32">
        <v>530727.20000000007</v>
      </c>
      <c r="O47" s="32">
        <v>405609.48000000004</v>
      </c>
      <c r="P47" s="32">
        <v>423596.45</v>
      </c>
      <c r="Q47" s="32">
        <v>882564.96000000241</v>
      </c>
      <c r="R47" s="32">
        <v>512315.97999999986</v>
      </c>
      <c r="S47" s="32">
        <v>123887.39</v>
      </c>
      <c r="T47" s="32">
        <v>474943.24</v>
      </c>
      <c r="U47" s="32">
        <v>595760.71999999753</v>
      </c>
      <c r="V47" s="32">
        <v>550296.03000000259</v>
      </c>
      <c r="W47" s="23">
        <f t="shared" si="1"/>
        <v>10439156.390000006</v>
      </c>
    </row>
    <row r="48" spans="1:23" s="1" customFormat="1" ht="16" thickBot="1" x14ac:dyDescent="0.25">
      <c r="A48" s="6" t="s">
        <v>2</v>
      </c>
      <c r="B48" s="31">
        <v>53499.399999999921</v>
      </c>
      <c r="C48" s="32">
        <v>200306.25000000198</v>
      </c>
      <c r="D48" s="32">
        <v>114085.80999999896</v>
      </c>
      <c r="E48" s="32">
        <v>24647.390000000141</v>
      </c>
      <c r="F48" s="32">
        <v>43905.469999999972</v>
      </c>
      <c r="G48" s="32">
        <v>34763.350000000049</v>
      </c>
      <c r="H48" s="32">
        <v>23165.940000000373</v>
      </c>
      <c r="I48" s="32">
        <v>42534.890000000261</v>
      </c>
      <c r="J48" s="32">
        <v>12021.85999999999</v>
      </c>
      <c r="K48" s="32">
        <v>31470.990000000093</v>
      </c>
      <c r="L48" s="32">
        <v>17377.389999999748</v>
      </c>
      <c r="M48" s="32">
        <v>13291.509999999997</v>
      </c>
      <c r="N48" s="32">
        <v>20541.530000000097</v>
      </c>
      <c r="O48" s="32">
        <v>48341.400000000045</v>
      </c>
      <c r="P48" s="32">
        <v>28105.889999999818</v>
      </c>
      <c r="Q48" s="32">
        <v>31907.360000000066</v>
      </c>
      <c r="R48" s="32">
        <v>31333.609999999891</v>
      </c>
      <c r="S48" s="32">
        <v>43013.500000000029</v>
      </c>
      <c r="T48" s="32">
        <v>45937.619999999974</v>
      </c>
      <c r="U48" s="32">
        <v>20387.820000000003</v>
      </c>
      <c r="V48" s="32">
        <v>148.93</v>
      </c>
      <c r="W48" s="23">
        <f t="shared" si="1"/>
        <v>880787.91000000143</v>
      </c>
    </row>
    <row r="49" spans="1:23" x14ac:dyDescent="0.2">
      <c r="A49" s="8" t="s">
        <v>14</v>
      </c>
      <c r="B49" s="18" t="s">
        <v>9</v>
      </c>
      <c r="C49" s="19" t="s">
        <v>9</v>
      </c>
      <c r="D49" s="19" t="s">
        <v>9</v>
      </c>
      <c r="E49" s="19" t="s">
        <v>9</v>
      </c>
      <c r="F49" s="19" t="s">
        <v>9</v>
      </c>
      <c r="G49" s="19">
        <v>2212.3000000000002</v>
      </c>
      <c r="H49" s="19">
        <v>472154.59000000346</v>
      </c>
      <c r="I49" s="19">
        <v>360356.7900000026</v>
      </c>
      <c r="J49" s="19">
        <v>1316828.5099999942</v>
      </c>
      <c r="K49" s="19">
        <v>33820.460000000283</v>
      </c>
      <c r="L49" s="19">
        <v>46277.31000000026</v>
      </c>
      <c r="M49" s="19">
        <v>241798.85000000263</v>
      </c>
      <c r="N49" s="19">
        <v>206712.08000000185</v>
      </c>
      <c r="O49" s="19">
        <v>906913.49999999907</v>
      </c>
      <c r="P49" s="19">
        <v>226236.43999999735</v>
      </c>
      <c r="Q49" s="19">
        <v>62097.479999999916</v>
      </c>
      <c r="R49" s="19">
        <v>207566.17000000054</v>
      </c>
      <c r="S49" s="19">
        <v>1200610.6299999999</v>
      </c>
      <c r="T49" s="19">
        <v>1666531.0399999996</v>
      </c>
      <c r="U49" s="19">
        <v>2186748.2799999993</v>
      </c>
      <c r="V49" s="19">
        <v>939467.31000000075</v>
      </c>
      <c r="W49" s="20">
        <f t="shared" si="1"/>
        <v>10076331.74</v>
      </c>
    </row>
    <row r="50" spans="1:23" x14ac:dyDescent="0.2">
      <c r="A50" s="13" t="s">
        <v>0</v>
      </c>
      <c r="B50" s="21" t="s">
        <v>9</v>
      </c>
      <c r="C50" s="22" t="s">
        <v>9</v>
      </c>
      <c r="D50" s="22" t="s">
        <v>9</v>
      </c>
      <c r="E50" s="22" t="s">
        <v>9</v>
      </c>
      <c r="F50" s="22" t="s">
        <v>9</v>
      </c>
      <c r="G50" s="22" t="s">
        <v>9</v>
      </c>
      <c r="H50" s="22" t="s">
        <v>9</v>
      </c>
      <c r="I50" s="22" t="s">
        <v>9</v>
      </c>
      <c r="J50" s="22" t="s">
        <v>9</v>
      </c>
      <c r="K50" s="22" t="s">
        <v>9</v>
      </c>
      <c r="L50" s="22" t="s">
        <v>9</v>
      </c>
      <c r="M50" s="22">
        <v>12789.680000000004</v>
      </c>
      <c r="N50" s="22">
        <v>892.84</v>
      </c>
      <c r="O50" s="22" t="s">
        <v>9</v>
      </c>
      <c r="P50" s="22" t="s">
        <v>9</v>
      </c>
      <c r="Q50" s="22" t="s">
        <v>9</v>
      </c>
      <c r="R50" s="22" t="s">
        <v>9</v>
      </c>
      <c r="S50" s="22" t="s">
        <v>9</v>
      </c>
      <c r="T50" s="22" t="s">
        <v>9</v>
      </c>
      <c r="U50" s="22" t="s">
        <v>9</v>
      </c>
      <c r="V50" s="22" t="s">
        <v>9</v>
      </c>
      <c r="W50" s="23">
        <f t="shared" si="1"/>
        <v>13682.520000000004</v>
      </c>
    </row>
    <row r="51" spans="1:23" x14ac:dyDescent="0.2">
      <c r="A51" s="13" t="s">
        <v>3</v>
      </c>
      <c r="B51" s="21" t="s">
        <v>9</v>
      </c>
      <c r="C51" s="22" t="s">
        <v>9</v>
      </c>
      <c r="D51" s="22" t="s">
        <v>9</v>
      </c>
      <c r="E51" s="22" t="s">
        <v>9</v>
      </c>
      <c r="F51" s="22" t="s">
        <v>9</v>
      </c>
      <c r="G51" s="22" t="s">
        <v>9</v>
      </c>
      <c r="H51" s="22">
        <v>182381.04</v>
      </c>
      <c r="I51" s="22">
        <v>55108.72</v>
      </c>
      <c r="J51" s="22">
        <v>745350.16999999899</v>
      </c>
      <c r="K51" s="22">
        <v>11237</v>
      </c>
      <c r="L51" s="22" t="s">
        <v>9</v>
      </c>
      <c r="M51" s="22" t="s">
        <v>9</v>
      </c>
      <c r="N51" s="22" t="s">
        <v>9</v>
      </c>
      <c r="O51" s="22">
        <v>811890.02999999933</v>
      </c>
      <c r="P51" s="22" t="s">
        <v>9</v>
      </c>
      <c r="Q51" s="22" t="s">
        <v>9</v>
      </c>
      <c r="R51" s="22" t="s">
        <v>9</v>
      </c>
      <c r="S51" s="22">
        <v>1071877.3799999999</v>
      </c>
      <c r="T51" s="22">
        <v>1659484.3999999997</v>
      </c>
      <c r="U51" s="22">
        <v>2133506.8999999994</v>
      </c>
      <c r="V51" s="22">
        <v>706001.97</v>
      </c>
      <c r="W51" s="23">
        <f t="shared" si="1"/>
        <v>7376837.6099999966</v>
      </c>
    </row>
    <row r="52" spans="1:23" ht="16" thickBot="1" x14ac:dyDescent="0.25">
      <c r="A52" s="14" t="s">
        <v>2</v>
      </c>
      <c r="B52" s="25" t="s">
        <v>9</v>
      </c>
      <c r="C52" s="26" t="s">
        <v>9</v>
      </c>
      <c r="D52" s="26" t="s">
        <v>9</v>
      </c>
      <c r="E52" s="26" t="s">
        <v>9</v>
      </c>
      <c r="F52" s="26" t="s">
        <v>9</v>
      </c>
      <c r="G52" s="26">
        <v>2212.3000000000002</v>
      </c>
      <c r="H52" s="26">
        <v>289773.55000000348</v>
      </c>
      <c r="I52" s="26">
        <v>305248.07000000263</v>
      </c>
      <c r="J52" s="26">
        <v>571478.33999999531</v>
      </c>
      <c r="K52" s="26">
        <v>22583.460000000283</v>
      </c>
      <c r="L52" s="26">
        <v>46277.31000000026</v>
      </c>
      <c r="M52" s="26">
        <v>229009.17000000263</v>
      </c>
      <c r="N52" s="26">
        <v>205819.24000000185</v>
      </c>
      <c r="O52" s="26">
        <v>95023.46999999971</v>
      </c>
      <c r="P52" s="26">
        <v>226236.43999999735</v>
      </c>
      <c r="Q52" s="26">
        <v>62097.479999999916</v>
      </c>
      <c r="R52" s="26">
        <v>207566.17000000054</v>
      </c>
      <c r="S52" s="26">
        <v>128733.25000000001</v>
      </c>
      <c r="T52" s="26">
        <v>7046.6399999999931</v>
      </c>
      <c r="U52" s="26">
        <v>53241.37999999983</v>
      </c>
      <c r="V52" s="26">
        <v>233465.34000000081</v>
      </c>
      <c r="W52" s="27">
        <f t="shared" si="1"/>
        <v>2685811.610000005</v>
      </c>
    </row>
    <row r="53" spans="1:23" x14ac:dyDescent="0.2">
      <c r="A53" s="12" t="s">
        <v>18</v>
      </c>
      <c r="B53" s="28" t="s">
        <v>9</v>
      </c>
      <c r="C53" s="29" t="s">
        <v>9</v>
      </c>
      <c r="D53" s="29" t="s">
        <v>9</v>
      </c>
      <c r="E53" s="29" t="s">
        <v>9</v>
      </c>
      <c r="F53" s="29" t="s">
        <v>9</v>
      </c>
      <c r="G53" s="29" t="s">
        <v>9</v>
      </c>
      <c r="H53" s="29" t="s">
        <v>9</v>
      </c>
      <c r="I53" s="29" t="s">
        <v>9</v>
      </c>
      <c r="J53" s="29" t="s">
        <v>9</v>
      </c>
      <c r="K53" s="29">
        <v>920724.07999999984</v>
      </c>
      <c r="L53" s="29">
        <v>175384.31</v>
      </c>
      <c r="M53" s="29">
        <v>381050.56000000006</v>
      </c>
      <c r="N53" s="29">
        <v>966082.85999999824</v>
      </c>
      <c r="O53" s="29">
        <v>928494.58000000042</v>
      </c>
      <c r="P53" s="29">
        <v>673712.80999999971</v>
      </c>
      <c r="Q53" s="29">
        <v>44614.749999999978</v>
      </c>
      <c r="R53" s="29">
        <v>10934.879999999977</v>
      </c>
      <c r="S53" s="29">
        <v>1384683.9200000002</v>
      </c>
      <c r="T53" s="29">
        <v>58068.87000000001</v>
      </c>
      <c r="U53" s="29">
        <v>971452.62999999931</v>
      </c>
      <c r="V53" s="29">
        <v>205801.59999999998</v>
      </c>
      <c r="W53" s="30">
        <f t="shared" si="1"/>
        <v>6721005.8499999968</v>
      </c>
    </row>
    <row r="54" spans="1:23" x14ac:dyDescent="0.2">
      <c r="A54" s="6" t="s">
        <v>0</v>
      </c>
      <c r="B54" s="31" t="s">
        <v>9</v>
      </c>
      <c r="C54" s="32" t="s">
        <v>9</v>
      </c>
      <c r="D54" s="32" t="s">
        <v>9</v>
      </c>
      <c r="E54" s="32" t="s">
        <v>9</v>
      </c>
      <c r="F54" s="32" t="s">
        <v>9</v>
      </c>
      <c r="G54" s="32" t="s">
        <v>9</v>
      </c>
      <c r="H54" s="32" t="s">
        <v>9</v>
      </c>
      <c r="I54" s="32" t="s">
        <v>9</v>
      </c>
      <c r="J54" s="32" t="s">
        <v>9</v>
      </c>
      <c r="K54" s="32">
        <v>565447.32999999984</v>
      </c>
      <c r="L54" s="32">
        <v>174414.67</v>
      </c>
      <c r="M54" s="32">
        <v>334274.89999999997</v>
      </c>
      <c r="N54" s="32">
        <v>305676.12000000017</v>
      </c>
      <c r="O54" s="32" t="s">
        <v>9</v>
      </c>
      <c r="P54" s="32">
        <v>502328.92999999988</v>
      </c>
      <c r="Q54" s="32">
        <v>1449.9</v>
      </c>
      <c r="R54" s="32" t="s">
        <v>9</v>
      </c>
      <c r="S54" s="32">
        <v>1240085.9200000002</v>
      </c>
      <c r="T54" s="32">
        <v>37</v>
      </c>
      <c r="U54" s="32">
        <v>593966.41999999934</v>
      </c>
      <c r="V54" s="32">
        <v>1788.33</v>
      </c>
      <c r="W54" s="23">
        <f t="shared" si="1"/>
        <v>3719469.5199999996</v>
      </c>
    </row>
    <row r="55" spans="1:23" x14ac:dyDescent="0.2">
      <c r="A55" s="6" t="s">
        <v>3</v>
      </c>
      <c r="B55" s="31" t="s">
        <v>9</v>
      </c>
      <c r="C55" s="32" t="s">
        <v>9</v>
      </c>
      <c r="D55" s="32" t="s">
        <v>9</v>
      </c>
      <c r="E55" s="32" t="s">
        <v>9</v>
      </c>
      <c r="F55" s="32" t="s">
        <v>9</v>
      </c>
      <c r="G55" s="32" t="s">
        <v>9</v>
      </c>
      <c r="H55" s="32" t="s">
        <v>9</v>
      </c>
      <c r="I55" s="32" t="s">
        <v>9</v>
      </c>
      <c r="J55" s="32" t="s">
        <v>9</v>
      </c>
      <c r="K55" s="32">
        <v>354813.13</v>
      </c>
      <c r="L55" s="32" t="s">
        <v>9</v>
      </c>
      <c r="M55" s="32" t="s">
        <v>9</v>
      </c>
      <c r="N55" s="32">
        <v>500935.93999999994</v>
      </c>
      <c r="O55" s="32">
        <v>828289.79000000039</v>
      </c>
      <c r="P55" s="32">
        <v>66055</v>
      </c>
      <c r="Q55" s="32">
        <v>34542</v>
      </c>
      <c r="R55" s="32" t="s">
        <v>9</v>
      </c>
      <c r="S55" s="32">
        <v>134946.4</v>
      </c>
      <c r="T55" s="32">
        <v>53978.559999999998</v>
      </c>
      <c r="U55" s="32">
        <v>372139.93999999994</v>
      </c>
      <c r="V55" s="32">
        <v>198210.95999999996</v>
      </c>
      <c r="W55" s="23">
        <f t="shared" si="1"/>
        <v>2543911.7200000002</v>
      </c>
    </row>
    <row r="56" spans="1:23" ht="16" thickBot="1" x14ac:dyDescent="0.25">
      <c r="A56" s="7" t="s">
        <v>2</v>
      </c>
      <c r="B56" s="33" t="s">
        <v>9</v>
      </c>
      <c r="C56" s="34" t="s">
        <v>9</v>
      </c>
      <c r="D56" s="34" t="s">
        <v>9</v>
      </c>
      <c r="E56" s="34" t="s">
        <v>9</v>
      </c>
      <c r="F56" s="34" t="s">
        <v>9</v>
      </c>
      <c r="G56" s="34" t="s">
        <v>9</v>
      </c>
      <c r="H56" s="34" t="s">
        <v>9</v>
      </c>
      <c r="I56" s="34" t="s">
        <v>9</v>
      </c>
      <c r="J56" s="34" t="s">
        <v>9</v>
      </c>
      <c r="K56" s="34">
        <v>463.62</v>
      </c>
      <c r="L56" s="34">
        <v>969.63999999999805</v>
      </c>
      <c r="M56" s="34">
        <v>46775.66000000012</v>
      </c>
      <c r="N56" s="34">
        <v>159470.79999999804</v>
      </c>
      <c r="O56" s="34">
        <v>100204.79000000004</v>
      </c>
      <c r="P56" s="34">
        <v>105328.87999999983</v>
      </c>
      <c r="Q56" s="34">
        <v>8622.8499999999804</v>
      </c>
      <c r="R56" s="34">
        <v>10934.879999999977</v>
      </c>
      <c r="S56" s="34">
        <v>9651.600000000004</v>
      </c>
      <c r="T56" s="34">
        <v>4053.3100000000122</v>
      </c>
      <c r="U56" s="34">
        <v>5346.2700000000141</v>
      </c>
      <c r="V56" s="34">
        <v>5802.3100000000159</v>
      </c>
      <c r="W56" s="27">
        <f t="shared" si="1"/>
        <v>457624.60999999801</v>
      </c>
    </row>
    <row r="57" spans="1:23" x14ac:dyDescent="0.2">
      <c r="A57" s="8" t="s">
        <v>17</v>
      </c>
      <c r="B57" s="35" t="s">
        <v>9</v>
      </c>
      <c r="C57" s="19" t="s">
        <v>9</v>
      </c>
      <c r="D57" s="19" t="s">
        <v>9</v>
      </c>
      <c r="E57" s="19" t="s">
        <v>9</v>
      </c>
      <c r="F57" s="19" t="s">
        <v>9</v>
      </c>
      <c r="G57" s="19" t="s">
        <v>9</v>
      </c>
      <c r="H57" s="19" t="s">
        <v>9</v>
      </c>
      <c r="I57" s="19" t="s">
        <v>9</v>
      </c>
      <c r="J57" s="19" t="s">
        <v>9</v>
      </c>
      <c r="K57" s="19" t="s">
        <v>9</v>
      </c>
      <c r="L57" s="19" t="s">
        <v>9</v>
      </c>
      <c r="M57" s="19" t="s">
        <v>9</v>
      </c>
      <c r="N57" s="19" t="s">
        <v>9</v>
      </c>
      <c r="O57" s="19">
        <v>427295.07999999908</v>
      </c>
      <c r="P57" s="19">
        <v>270425.79999999708</v>
      </c>
      <c r="Q57" s="19">
        <v>628692.71000000497</v>
      </c>
      <c r="R57" s="19">
        <v>890795.01000000478</v>
      </c>
      <c r="S57" s="19">
        <v>995814.70000000997</v>
      </c>
      <c r="T57" s="19">
        <v>920471.11000001256</v>
      </c>
      <c r="U57" s="19">
        <v>303128.37000000349</v>
      </c>
      <c r="V57" s="19">
        <v>231501.95999999889</v>
      </c>
      <c r="W57" s="20">
        <f t="shared" si="1"/>
        <v>4668124.740000031</v>
      </c>
    </row>
    <row r="58" spans="1:23" ht="16" thickBot="1" x14ac:dyDescent="0.25">
      <c r="A58" s="7" t="s">
        <v>2</v>
      </c>
      <c r="B58" s="33" t="s">
        <v>9</v>
      </c>
      <c r="C58" s="34" t="s">
        <v>9</v>
      </c>
      <c r="D58" s="34" t="s">
        <v>9</v>
      </c>
      <c r="E58" s="34" t="s">
        <v>9</v>
      </c>
      <c r="F58" s="34" t="s">
        <v>9</v>
      </c>
      <c r="G58" s="34" t="s">
        <v>9</v>
      </c>
      <c r="H58" s="34" t="s">
        <v>9</v>
      </c>
      <c r="I58" s="34" t="s">
        <v>9</v>
      </c>
      <c r="J58" s="34" t="s">
        <v>9</v>
      </c>
      <c r="K58" s="34" t="s">
        <v>9</v>
      </c>
      <c r="L58" s="34" t="s">
        <v>9</v>
      </c>
      <c r="M58" s="34" t="s">
        <v>9</v>
      </c>
      <c r="N58" s="34" t="s">
        <v>9</v>
      </c>
      <c r="O58" s="34">
        <v>427295.07999999908</v>
      </c>
      <c r="P58" s="34">
        <v>270425.79999999708</v>
      </c>
      <c r="Q58" s="34">
        <v>628692.71000000497</v>
      </c>
      <c r="R58" s="34">
        <v>890795.01000000478</v>
      </c>
      <c r="S58" s="34">
        <v>995814.70000000997</v>
      </c>
      <c r="T58" s="34">
        <v>920471.11000001256</v>
      </c>
      <c r="U58" s="34">
        <v>303128.37000000349</v>
      </c>
      <c r="V58" s="34">
        <v>231501.95999999889</v>
      </c>
      <c r="W58" s="27">
        <f t="shared" si="1"/>
        <v>4668124.740000031</v>
      </c>
    </row>
    <row r="59" spans="1:23" s="1" customFormat="1" x14ac:dyDescent="0.2">
      <c r="A59" s="8" t="s">
        <v>19</v>
      </c>
      <c r="B59" s="35">
        <v>299.33</v>
      </c>
      <c r="C59" s="19" t="s">
        <v>9</v>
      </c>
      <c r="D59" s="19">
        <v>2196.4299999999948</v>
      </c>
      <c r="E59" s="19">
        <v>1427.620000000004</v>
      </c>
      <c r="F59" s="19">
        <v>1859.390000000001</v>
      </c>
      <c r="G59" s="19">
        <v>1561.850000000001</v>
      </c>
      <c r="H59" s="19">
        <v>1530.800000000002</v>
      </c>
      <c r="I59" s="19">
        <v>383486.36999999994</v>
      </c>
      <c r="J59" s="19">
        <v>361298.95000000007</v>
      </c>
      <c r="K59" s="19">
        <v>34715</v>
      </c>
      <c r="L59" s="19">
        <v>94049.53</v>
      </c>
      <c r="M59" s="19">
        <v>624889.04000000015</v>
      </c>
      <c r="N59" s="19">
        <v>664552.29</v>
      </c>
      <c r="O59" s="19">
        <v>636961.15999999875</v>
      </c>
      <c r="P59" s="19">
        <v>190590.74000000002</v>
      </c>
      <c r="Q59" s="19">
        <v>314436.71000000002</v>
      </c>
      <c r="R59" s="19">
        <v>53573.539999999994</v>
      </c>
      <c r="S59" s="19">
        <v>52503.780000000006</v>
      </c>
      <c r="T59" s="19">
        <v>71692.789999999994</v>
      </c>
      <c r="U59" s="19">
        <v>710781.0499999997</v>
      </c>
      <c r="V59" s="19">
        <v>304257.91000000003</v>
      </c>
      <c r="W59" s="20">
        <f t="shared" si="1"/>
        <v>4506664.2799999984</v>
      </c>
    </row>
    <row r="60" spans="1:23" x14ac:dyDescent="0.2">
      <c r="A60" s="6" t="s">
        <v>0</v>
      </c>
      <c r="B60" s="31" t="s">
        <v>9</v>
      </c>
      <c r="C60" s="32" t="s">
        <v>9</v>
      </c>
      <c r="D60" s="32" t="s">
        <v>9</v>
      </c>
      <c r="E60" s="32" t="s">
        <v>9</v>
      </c>
      <c r="F60" s="32" t="s">
        <v>9</v>
      </c>
      <c r="G60" s="32" t="s">
        <v>9</v>
      </c>
      <c r="H60" s="32" t="s">
        <v>9</v>
      </c>
      <c r="I60" s="32">
        <v>383422.03999999992</v>
      </c>
      <c r="J60" s="32">
        <v>361298.95000000007</v>
      </c>
      <c r="K60" s="32">
        <v>34715</v>
      </c>
      <c r="L60" s="32">
        <v>94049.53</v>
      </c>
      <c r="M60" s="32">
        <v>624889.04000000015</v>
      </c>
      <c r="N60" s="32">
        <v>660947.61</v>
      </c>
      <c r="O60" s="32">
        <v>635506.17999999877</v>
      </c>
      <c r="P60" s="32">
        <v>9622.34</v>
      </c>
      <c r="Q60" s="32">
        <v>82604.23000000001</v>
      </c>
      <c r="R60" s="32">
        <v>53573.539999999994</v>
      </c>
      <c r="S60" s="32">
        <v>52503.780000000006</v>
      </c>
      <c r="T60" s="32">
        <v>71692.789999999994</v>
      </c>
      <c r="U60" s="32">
        <v>710781.0499999997</v>
      </c>
      <c r="V60" s="32">
        <v>304257.91000000003</v>
      </c>
      <c r="W60" s="23">
        <f t="shared" si="1"/>
        <v>4079863.9899999984</v>
      </c>
    </row>
    <row r="61" spans="1:23" x14ac:dyDescent="0.2">
      <c r="A61" s="6" t="s">
        <v>3</v>
      </c>
      <c r="B61" s="31" t="s">
        <v>9</v>
      </c>
      <c r="C61" s="32" t="s">
        <v>9</v>
      </c>
      <c r="D61" s="32" t="s">
        <v>9</v>
      </c>
      <c r="E61" s="32" t="s">
        <v>9</v>
      </c>
      <c r="F61" s="32" t="s">
        <v>9</v>
      </c>
      <c r="G61" s="32" t="s">
        <v>9</v>
      </c>
      <c r="H61" s="32" t="s">
        <v>9</v>
      </c>
      <c r="I61" s="32" t="s">
        <v>9</v>
      </c>
      <c r="J61" s="32" t="s">
        <v>9</v>
      </c>
      <c r="K61" s="32" t="s">
        <v>9</v>
      </c>
      <c r="L61" s="32" t="s">
        <v>9</v>
      </c>
      <c r="M61" s="32" t="s">
        <v>9</v>
      </c>
      <c r="N61" s="32" t="s">
        <v>9</v>
      </c>
      <c r="O61" s="32" t="s">
        <v>9</v>
      </c>
      <c r="P61" s="32">
        <v>180837.95</v>
      </c>
      <c r="Q61" s="32">
        <v>231832.48</v>
      </c>
      <c r="R61" s="32" t="s">
        <v>9</v>
      </c>
      <c r="S61" s="32" t="s">
        <v>9</v>
      </c>
      <c r="T61" s="32" t="s">
        <v>9</v>
      </c>
      <c r="U61" s="32" t="s">
        <v>9</v>
      </c>
      <c r="V61" s="32" t="s">
        <v>9</v>
      </c>
      <c r="W61" s="23">
        <f t="shared" si="1"/>
        <v>412670.43000000005</v>
      </c>
    </row>
    <row r="62" spans="1:23" ht="16" thickBot="1" x14ac:dyDescent="0.25">
      <c r="A62" s="7" t="s">
        <v>2</v>
      </c>
      <c r="B62" s="33">
        <v>299.33</v>
      </c>
      <c r="C62" s="34" t="s">
        <v>9</v>
      </c>
      <c r="D62" s="34">
        <v>2196.4299999999948</v>
      </c>
      <c r="E62" s="34">
        <v>1427.620000000004</v>
      </c>
      <c r="F62" s="34">
        <v>1859.390000000001</v>
      </c>
      <c r="G62" s="34">
        <v>1561.850000000001</v>
      </c>
      <c r="H62" s="34">
        <v>1530.800000000002</v>
      </c>
      <c r="I62" s="34">
        <v>64.33</v>
      </c>
      <c r="J62" s="34" t="s">
        <v>9</v>
      </c>
      <c r="K62" s="34" t="s">
        <v>9</v>
      </c>
      <c r="L62" s="34" t="s">
        <v>9</v>
      </c>
      <c r="M62" s="34" t="s">
        <v>9</v>
      </c>
      <c r="N62" s="34">
        <v>3604.68</v>
      </c>
      <c r="O62" s="34">
        <v>1454.98</v>
      </c>
      <c r="P62" s="34">
        <v>130.44999999999999</v>
      </c>
      <c r="Q62" s="34" t="s">
        <v>9</v>
      </c>
      <c r="R62" s="34" t="s">
        <v>9</v>
      </c>
      <c r="S62" s="34" t="s">
        <v>9</v>
      </c>
      <c r="T62" s="34" t="s">
        <v>9</v>
      </c>
      <c r="U62" s="34" t="s">
        <v>9</v>
      </c>
      <c r="V62" s="34" t="s">
        <v>9</v>
      </c>
      <c r="W62" s="27">
        <f t="shared" si="1"/>
        <v>14129.860000000002</v>
      </c>
    </row>
    <row r="63" spans="1:23" x14ac:dyDescent="0.2">
      <c r="A63" s="8" t="s">
        <v>25</v>
      </c>
      <c r="B63" s="35" t="s">
        <v>9</v>
      </c>
      <c r="C63" s="19">
        <v>3555.35</v>
      </c>
      <c r="D63" s="19">
        <v>384788.40999999928</v>
      </c>
      <c r="E63" s="19">
        <v>85399.289999999979</v>
      </c>
      <c r="F63" s="19">
        <v>109420.81999999957</v>
      </c>
      <c r="G63" s="19">
        <v>1353289.2100000095</v>
      </c>
      <c r="H63" s="19">
        <v>871987.92000000062</v>
      </c>
      <c r="I63" s="19">
        <v>452325.45999999985</v>
      </c>
      <c r="J63" s="19">
        <v>38215.229999999989</v>
      </c>
      <c r="K63" s="19">
        <v>30085.839999999997</v>
      </c>
      <c r="L63" s="19">
        <v>3550.5199999999991</v>
      </c>
      <c r="M63" s="19">
        <v>35305.519999999997</v>
      </c>
      <c r="N63" s="19">
        <v>6748.3200000000106</v>
      </c>
      <c r="O63" s="19">
        <v>194067.13000000114</v>
      </c>
      <c r="P63" s="19">
        <v>194757.06999999823</v>
      </c>
      <c r="Q63" s="19">
        <v>46443.319999999963</v>
      </c>
      <c r="R63" s="19">
        <v>737.46</v>
      </c>
      <c r="S63" s="19">
        <v>445193.96000000532</v>
      </c>
      <c r="T63" s="19">
        <v>6544.6299999999919</v>
      </c>
      <c r="U63" s="19">
        <v>35482.540000000059</v>
      </c>
      <c r="V63" s="19">
        <v>92065.540000000212</v>
      </c>
      <c r="W63" s="20">
        <f t="shared" si="1"/>
        <v>4389963.540000014</v>
      </c>
    </row>
    <row r="64" spans="1:23" x14ac:dyDescent="0.2">
      <c r="A64" s="6" t="s">
        <v>0</v>
      </c>
      <c r="B64" s="31" t="s">
        <v>9</v>
      </c>
      <c r="C64" s="32" t="s">
        <v>9</v>
      </c>
      <c r="D64" s="32">
        <v>358452.72999999928</v>
      </c>
      <c r="E64" s="32" t="s">
        <v>9</v>
      </c>
      <c r="F64" s="32" t="s">
        <v>9</v>
      </c>
      <c r="G64" s="32">
        <v>854102.50999999966</v>
      </c>
      <c r="H64" s="32">
        <v>780901.3</v>
      </c>
      <c r="I64" s="32">
        <v>78605.479999999938</v>
      </c>
      <c r="J64" s="32">
        <v>37454.209999999985</v>
      </c>
      <c r="K64" s="32">
        <v>29126.169999999991</v>
      </c>
      <c r="L64" s="32">
        <v>3219.98</v>
      </c>
      <c r="M64" s="32">
        <v>34553.840000000004</v>
      </c>
      <c r="N64" s="32" t="s">
        <v>9</v>
      </c>
      <c r="O64" s="32" t="s">
        <v>9</v>
      </c>
      <c r="P64" s="32" t="s">
        <v>9</v>
      </c>
      <c r="Q64" s="32" t="s">
        <v>9</v>
      </c>
      <c r="R64" s="32" t="s">
        <v>9</v>
      </c>
      <c r="S64" s="32" t="s">
        <v>9</v>
      </c>
      <c r="T64" s="32" t="s">
        <v>9</v>
      </c>
      <c r="U64" s="32" t="s">
        <v>9</v>
      </c>
      <c r="V64" s="32" t="s">
        <v>9</v>
      </c>
      <c r="W64" s="23">
        <f t="shared" ref="W64:W78" si="2">SUM(B64:V64)</f>
        <v>2176416.2199999988</v>
      </c>
    </row>
    <row r="65" spans="1:23" x14ac:dyDescent="0.2">
      <c r="A65" s="6" t="s">
        <v>3</v>
      </c>
      <c r="B65" s="31" t="s">
        <v>9</v>
      </c>
      <c r="C65" s="32" t="s">
        <v>9</v>
      </c>
      <c r="D65" s="32" t="s">
        <v>9</v>
      </c>
      <c r="E65" s="32">
        <v>68920.679999999978</v>
      </c>
      <c r="F65" s="32">
        <v>37008.44</v>
      </c>
      <c r="G65" s="32">
        <v>37593.969999999987</v>
      </c>
      <c r="H65" s="32" t="s">
        <v>9</v>
      </c>
      <c r="I65" s="32">
        <v>373222.08999999991</v>
      </c>
      <c r="J65" s="32" t="s">
        <v>9</v>
      </c>
      <c r="K65" s="32" t="s">
        <v>9</v>
      </c>
      <c r="L65" s="32" t="s">
        <v>9</v>
      </c>
      <c r="M65" s="32" t="s">
        <v>9</v>
      </c>
      <c r="N65" s="32" t="s">
        <v>9</v>
      </c>
      <c r="O65" s="32" t="s">
        <v>9</v>
      </c>
      <c r="P65" s="32" t="s">
        <v>9</v>
      </c>
      <c r="Q65" s="32" t="s">
        <v>9</v>
      </c>
      <c r="R65" s="32" t="s">
        <v>9</v>
      </c>
      <c r="S65" s="32" t="s">
        <v>9</v>
      </c>
      <c r="T65" s="32" t="s">
        <v>9</v>
      </c>
      <c r="U65" s="32" t="s">
        <v>9</v>
      </c>
      <c r="V65" s="32" t="s">
        <v>9</v>
      </c>
      <c r="W65" s="23">
        <f t="shared" si="2"/>
        <v>516745.17999999988</v>
      </c>
    </row>
    <row r="66" spans="1:23" x14ac:dyDescent="0.2">
      <c r="A66" s="6" t="s">
        <v>2</v>
      </c>
      <c r="B66" s="31" t="s">
        <v>9</v>
      </c>
      <c r="C66" s="32">
        <v>15.35</v>
      </c>
      <c r="D66" s="32">
        <v>8125.6800000000094</v>
      </c>
      <c r="E66" s="32">
        <v>8.61</v>
      </c>
      <c r="F66" s="32">
        <v>60862.379999999568</v>
      </c>
      <c r="G66" s="32">
        <v>461592.73000000982</v>
      </c>
      <c r="H66" s="32">
        <v>91086.620000000636</v>
      </c>
      <c r="I66" s="32">
        <v>497.88999999999902</v>
      </c>
      <c r="J66" s="32">
        <v>761.02000000000396</v>
      </c>
      <c r="K66" s="32">
        <v>959.67000000000405</v>
      </c>
      <c r="L66" s="32">
        <v>330.539999999999</v>
      </c>
      <c r="M66" s="32">
        <v>751.67999999999404</v>
      </c>
      <c r="N66" s="32">
        <v>6748.3200000000106</v>
      </c>
      <c r="O66" s="32">
        <v>194067.13000000114</v>
      </c>
      <c r="P66" s="32">
        <v>194757.06999999823</v>
      </c>
      <c r="Q66" s="32">
        <v>46443.319999999963</v>
      </c>
      <c r="R66" s="32">
        <v>737.46</v>
      </c>
      <c r="S66" s="32">
        <v>445193.96000000532</v>
      </c>
      <c r="T66" s="32">
        <v>6544.6299999999919</v>
      </c>
      <c r="U66" s="32">
        <v>35482.540000000059</v>
      </c>
      <c r="V66" s="32">
        <v>92065.540000000212</v>
      </c>
      <c r="W66" s="23">
        <f t="shared" si="2"/>
        <v>1647032.1400000153</v>
      </c>
    </row>
    <row r="67" spans="1:23" ht="16" thickBot="1" x14ac:dyDescent="0.25">
      <c r="A67" s="6" t="s">
        <v>1</v>
      </c>
      <c r="B67" s="31" t="s">
        <v>9</v>
      </c>
      <c r="C67" s="32">
        <v>3540</v>
      </c>
      <c r="D67" s="32">
        <v>18210</v>
      </c>
      <c r="E67" s="32">
        <v>16470</v>
      </c>
      <c r="F67" s="32">
        <v>11550</v>
      </c>
      <c r="G67" s="32" t="s">
        <v>9</v>
      </c>
      <c r="H67" s="32" t="s">
        <v>9</v>
      </c>
      <c r="I67" s="32" t="s">
        <v>9</v>
      </c>
      <c r="J67" s="32" t="s">
        <v>9</v>
      </c>
      <c r="K67" s="32" t="s">
        <v>9</v>
      </c>
      <c r="L67" s="32" t="s">
        <v>9</v>
      </c>
      <c r="M67" s="32" t="s">
        <v>9</v>
      </c>
      <c r="N67" s="32" t="s">
        <v>9</v>
      </c>
      <c r="O67" s="32" t="s">
        <v>9</v>
      </c>
      <c r="P67" s="32" t="s">
        <v>9</v>
      </c>
      <c r="Q67" s="32" t="s">
        <v>9</v>
      </c>
      <c r="R67" s="32" t="s">
        <v>9</v>
      </c>
      <c r="S67" s="32" t="s">
        <v>9</v>
      </c>
      <c r="T67" s="32" t="s">
        <v>9</v>
      </c>
      <c r="U67" s="32" t="s">
        <v>9</v>
      </c>
      <c r="V67" s="32" t="s">
        <v>9</v>
      </c>
      <c r="W67" s="23">
        <f t="shared" si="2"/>
        <v>49770</v>
      </c>
    </row>
    <row r="68" spans="1:23" x14ac:dyDescent="0.2">
      <c r="A68" s="8" t="s">
        <v>22</v>
      </c>
      <c r="B68" s="18">
        <v>23996.260000000006</v>
      </c>
      <c r="C68" s="19">
        <v>1342.45</v>
      </c>
      <c r="D68" s="19">
        <v>689.48000000000104</v>
      </c>
      <c r="E68" s="19">
        <v>6379.4699999999839</v>
      </c>
      <c r="F68" s="19">
        <v>6051.989999999987</v>
      </c>
      <c r="G68" s="19">
        <v>110149.32999999955</v>
      </c>
      <c r="H68" s="19">
        <v>392822.75000000244</v>
      </c>
      <c r="I68" s="19">
        <v>833289.049999999</v>
      </c>
      <c r="J68" s="19">
        <v>193410.1500000036</v>
      </c>
      <c r="K68" s="19" t="s">
        <v>9</v>
      </c>
      <c r="L68" s="19">
        <v>265.72000000000003</v>
      </c>
      <c r="M68" s="19">
        <v>25341.390000000396</v>
      </c>
      <c r="N68" s="19">
        <v>81625.199999999342</v>
      </c>
      <c r="O68" s="19">
        <v>28141.65000000042</v>
      </c>
      <c r="P68" s="19">
        <v>197.74</v>
      </c>
      <c r="Q68" s="19" t="s">
        <v>9</v>
      </c>
      <c r="R68" s="19" t="s">
        <v>9</v>
      </c>
      <c r="S68" s="19" t="s">
        <v>9</v>
      </c>
      <c r="T68" s="19" t="s">
        <v>9</v>
      </c>
      <c r="U68" s="19" t="s">
        <v>9</v>
      </c>
      <c r="V68" s="19" t="s">
        <v>9</v>
      </c>
      <c r="W68" s="20">
        <f t="shared" si="2"/>
        <v>1703702.6300000045</v>
      </c>
    </row>
    <row r="69" spans="1:23" x14ac:dyDescent="0.2">
      <c r="A69" s="13" t="s">
        <v>3</v>
      </c>
      <c r="B69" s="21" t="s">
        <v>9</v>
      </c>
      <c r="C69" s="22" t="s">
        <v>9</v>
      </c>
      <c r="D69" s="22" t="s">
        <v>9</v>
      </c>
      <c r="E69" s="22" t="s">
        <v>9</v>
      </c>
      <c r="F69" s="22" t="s">
        <v>9</v>
      </c>
      <c r="G69" s="22">
        <v>6677.02</v>
      </c>
      <c r="H69" s="22">
        <v>109380.04</v>
      </c>
      <c r="I69" s="22">
        <v>332430.98000000016</v>
      </c>
      <c r="J69" s="22" t="s">
        <v>9</v>
      </c>
      <c r="K69" s="22" t="s">
        <v>9</v>
      </c>
      <c r="L69" s="22" t="s">
        <v>9</v>
      </c>
      <c r="M69" s="22" t="s">
        <v>9</v>
      </c>
      <c r="N69" s="22" t="s">
        <v>9</v>
      </c>
      <c r="O69" s="22" t="s">
        <v>9</v>
      </c>
      <c r="P69" s="22" t="s">
        <v>9</v>
      </c>
      <c r="Q69" s="22" t="s">
        <v>9</v>
      </c>
      <c r="R69" s="22" t="s">
        <v>9</v>
      </c>
      <c r="S69" s="22" t="s">
        <v>9</v>
      </c>
      <c r="T69" s="22" t="s">
        <v>9</v>
      </c>
      <c r="U69" s="22" t="s">
        <v>9</v>
      </c>
      <c r="V69" s="22" t="s">
        <v>9</v>
      </c>
      <c r="W69" s="23">
        <f t="shared" si="2"/>
        <v>448488.04000000015</v>
      </c>
    </row>
    <row r="70" spans="1:23" x14ac:dyDescent="0.2">
      <c r="A70" s="13" t="s">
        <v>2</v>
      </c>
      <c r="B70" s="21">
        <v>511.93000000000097</v>
      </c>
      <c r="C70" s="22">
        <v>1342.45</v>
      </c>
      <c r="D70" s="22">
        <v>689.48000000000104</v>
      </c>
      <c r="E70" s="22">
        <v>6379.4699999999839</v>
      </c>
      <c r="F70" s="22">
        <v>6051.989999999987</v>
      </c>
      <c r="G70" s="22">
        <v>50142.409999999407</v>
      </c>
      <c r="H70" s="22">
        <v>265219.36000000249</v>
      </c>
      <c r="I70" s="22">
        <v>381780.5199999988</v>
      </c>
      <c r="J70" s="22">
        <v>193410.1500000036</v>
      </c>
      <c r="K70" s="22" t="s">
        <v>9</v>
      </c>
      <c r="L70" s="22">
        <v>265.72000000000003</v>
      </c>
      <c r="M70" s="22">
        <v>25341.390000000396</v>
      </c>
      <c r="N70" s="22">
        <v>81625.199999999342</v>
      </c>
      <c r="O70" s="22">
        <v>28141.65000000042</v>
      </c>
      <c r="P70" s="22">
        <v>197.74</v>
      </c>
      <c r="Q70" s="22" t="s">
        <v>9</v>
      </c>
      <c r="R70" s="22" t="s">
        <v>9</v>
      </c>
      <c r="S70" s="22" t="s">
        <v>9</v>
      </c>
      <c r="T70" s="22" t="s">
        <v>9</v>
      </c>
      <c r="U70" s="22" t="s">
        <v>9</v>
      </c>
      <c r="V70" s="22" t="s">
        <v>9</v>
      </c>
      <c r="W70" s="23">
        <f t="shared" si="2"/>
        <v>1041099.4600000044</v>
      </c>
    </row>
    <row r="71" spans="1:23" x14ac:dyDescent="0.2">
      <c r="A71" s="13" t="s">
        <v>1</v>
      </c>
      <c r="B71" s="21" t="s">
        <v>9</v>
      </c>
      <c r="C71" s="22" t="s">
        <v>9</v>
      </c>
      <c r="D71" s="22" t="s">
        <v>9</v>
      </c>
      <c r="E71" s="22" t="s">
        <v>9</v>
      </c>
      <c r="F71" s="22" t="s">
        <v>9</v>
      </c>
      <c r="G71" s="22">
        <v>53329.90000000014</v>
      </c>
      <c r="H71" s="22">
        <v>18223.349999999999</v>
      </c>
      <c r="I71" s="22">
        <v>119077.55000000008</v>
      </c>
      <c r="J71" s="22" t="s">
        <v>9</v>
      </c>
      <c r="K71" s="22" t="s">
        <v>9</v>
      </c>
      <c r="L71" s="22" t="s">
        <v>9</v>
      </c>
      <c r="M71" s="22" t="s">
        <v>9</v>
      </c>
      <c r="N71" s="22" t="s">
        <v>9</v>
      </c>
      <c r="O71" s="22" t="s">
        <v>9</v>
      </c>
      <c r="P71" s="22" t="s">
        <v>9</v>
      </c>
      <c r="Q71" s="22" t="s">
        <v>9</v>
      </c>
      <c r="R71" s="22" t="s">
        <v>9</v>
      </c>
      <c r="S71" s="22" t="s">
        <v>9</v>
      </c>
      <c r="T71" s="22" t="s">
        <v>9</v>
      </c>
      <c r="U71" s="22" t="s">
        <v>9</v>
      </c>
      <c r="V71" s="22" t="s">
        <v>9</v>
      </c>
      <c r="W71" s="23">
        <f t="shared" si="2"/>
        <v>190630.80000000022</v>
      </c>
    </row>
    <row r="72" spans="1:23" ht="16" thickBot="1" x14ac:dyDescent="0.25">
      <c r="A72" s="13" t="s">
        <v>4</v>
      </c>
      <c r="B72" s="21">
        <v>23484.330000000005</v>
      </c>
      <c r="C72" s="22" t="s">
        <v>9</v>
      </c>
      <c r="D72" s="22" t="s">
        <v>9</v>
      </c>
      <c r="E72" s="22" t="s">
        <v>9</v>
      </c>
      <c r="F72" s="22" t="s">
        <v>9</v>
      </c>
      <c r="G72" s="22" t="s">
        <v>9</v>
      </c>
      <c r="H72" s="22" t="s">
        <v>9</v>
      </c>
      <c r="I72" s="22" t="s">
        <v>9</v>
      </c>
      <c r="J72" s="22" t="s">
        <v>9</v>
      </c>
      <c r="K72" s="22" t="s">
        <v>9</v>
      </c>
      <c r="L72" s="22" t="s">
        <v>9</v>
      </c>
      <c r="M72" s="22" t="s">
        <v>9</v>
      </c>
      <c r="N72" s="22" t="s">
        <v>9</v>
      </c>
      <c r="O72" s="22" t="s">
        <v>9</v>
      </c>
      <c r="P72" s="22" t="s">
        <v>9</v>
      </c>
      <c r="Q72" s="22" t="s">
        <v>9</v>
      </c>
      <c r="R72" s="22" t="s">
        <v>9</v>
      </c>
      <c r="S72" s="22" t="s">
        <v>9</v>
      </c>
      <c r="T72" s="22" t="s">
        <v>9</v>
      </c>
      <c r="U72" s="22" t="s">
        <v>9</v>
      </c>
      <c r="V72" s="22" t="s">
        <v>9</v>
      </c>
      <c r="W72" s="23">
        <f t="shared" si="2"/>
        <v>23484.330000000005</v>
      </c>
    </row>
    <row r="73" spans="1:23" x14ac:dyDescent="0.2">
      <c r="A73" s="8" t="s">
        <v>23</v>
      </c>
      <c r="B73" s="18" t="s">
        <v>9</v>
      </c>
      <c r="C73" s="19" t="s">
        <v>9</v>
      </c>
      <c r="D73" s="19" t="s">
        <v>9</v>
      </c>
      <c r="E73" s="19" t="s">
        <v>9</v>
      </c>
      <c r="F73" s="19" t="s">
        <v>9</v>
      </c>
      <c r="G73" s="19">
        <v>10.09</v>
      </c>
      <c r="H73" s="19">
        <v>613974.59000000008</v>
      </c>
      <c r="I73" s="19">
        <v>140380.87</v>
      </c>
      <c r="J73" s="19">
        <v>100</v>
      </c>
      <c r="K73" s="19" t="s">
        <v>9</v>
      </c>
      <c r="L73" s="19" t="s">
        <v>9</v>
      </c>
      <c r="M73" s="19">
        <v>165012.4</v>
      </c>
      <c r="N73" s="19">
        <v>8526.2899999999991</v>
      </c>
      <c r="O73" s="19">
        <v>2522.2800000000002</v>
      </c>
      <c r="P73" s="19">
        <v>2214.69</v>
      </c>
      <c r="Q73" s="19" t="s">
        <v>9</v>
      </c>
      <c r="R73" s="19" t="s">
        <v>9</v>
      </c>
      <c r="S73" s="19" t="s">
        <v>9</v>
      </c>
      <c r="T73" s="19" t="s">
        <v>9</v>
      </c>
      <c r="U73" s="19" t="s">
        <v>9</v>
      </c>
      <c r="V73" s="19" t="s">
        <v>9</v>
      </c>
      <c r="W73" s="20">
        <f t="shared" si="2"/>
        <v>932741.21000000008</v>
      </c>
    </row>
    <row r="74" spans="1:23" x14ac:dyDescent="0.2">
      <c r="A74" s="13" t="s">
        <v>0</v>
      </c>
      <c r="B74" s="21" t="s">
        <v>9</v>
      </c>
      <c r="C74" s="22" t="s">
        <v>9</v>
      </c>
      <c r="D74" s="22" t="s">
        <v>9</v>
      </c>
      <c r="E74" s="22" t="s">
        <v>9</v>
      </c>
      <c r="F74" s="22" t="s">
        <v>9</v>
      </c>
      <c r="G74" s="22" t="s">
        <v>9</v>
      </c>
      <c r="H74" s="22">
        <v>258190.62000000011</v>
      </c>
      <c r="I74" s="22">
        <v>114782.3</v>
      </c>
      <c r="J74" s="22">
        <v>100</v>
      </c>
      <c r="K74" s="22" t="s">
        <v>9</v>
      </c>
      <c r="L74" s="22" t="s">
        <v>9</v>
      </c>
      <c r="M74" s="22">
        <v>164346.6</v>
      </c>
      <c r="N74" s="22">
        <v>1612.01</v>
      </c>
      <c r="O74" s="22" t="s">
        <v>9</v>
      </c>
      <c r="P74" s="22" t="s">
        <v>9</v>
      </c>
      <c r="Q74" s="22" t="s">
        <v>9</v>
      </c>
      <c r="R74" s="22" t="s">
        <v>9</v>
      </c>
      <c r="S74" s="22" t="s">
        <v>9</v>
      </c>
      <c r="T74" s="22" t="s">
        <v>9</v>
      </c>
      <c r="U74" s="22" t="s">
        <v>9</v>
      </c>
      <c r="V74" s="22" t="s">
        <v>9</v>
      </c>
      <c r="W74" s="23">
        <f t="shared" si="2"/>
        <v>539031.53000000014</v>
      </c>
    </row>
    <row r="75" spans="1:23" x14ac:dyDescent="0.2">
      <c r="A75" s="13" t="s">
        <v>3</v>
      </c>
      <c r="B75" s="21" t="s">
        <v>9</v>
      </c>
      <c r="C75" s="22" t="s">
        <v>9</v>
      </c>
      <c r="D75" s="22" t="s">
        <v>9</v>
      </c>
      <c r="E75" s="22" t="s">
        <v>9</v>
      </c>
      <c r="F75" s="22" t="s">
        <v>9</v>
      </c>
      <c r="G75" s="22" t="s">
        <v>9</v>
      </c>
      <c r="H75" s="22">
        <v>352393.87000000005</v>
      </c>
      <c r="I75" s="22">
        <v>25598.57</v>
      </c>
      <c r="J75" s="22" t="s">
        <v>9</v>
      </c>
      <c r="K75" s="22" t="s">
        <v>9</v>
      </c>
      <c r="L75" s="22" t="s">
        <v>9</v>
      </c>
      <c r="M75" s="22" t="s">
        <v>9</v>
      </c>
      <c r="N75" s="22" t="s">
        <v>9</v>
      </c>
      <c r="O75" s="22" t="s">
        <v>9</v>
      </c>
      <c r="P75" s="22" t="s">
        <v>9</v>
      </c>
      <c r="Q75" s="22" t="s">
        <v>9</v>
      </c>
      <c r="R75" s="22" t="s">
        <v>9</v>
      </c>
      <c r="S75" s="22" t="s">
        <v>9</v>
      </c>
      <c r="T75" s="22" t="s">
        <v>9</v>
      </c>
      <c r="U75" s="22" t="s">
        <v>9</v>
      </c>
      <c r="V75" s="22" t="s">
        <v>9</v>
      </c>
      <c r="W75" s="23">
        <f t="shared" si="2"/>
        <v>377992.44000000006</v>
      </c>
    </row>
    <row r="76" spans="1:23" x14ac:dyDescent="0.2">
      <c r="A76" s="42" t="s">
        <v>2</v>
      </c>
      <c r="B76" s="21" t="s">
        <v>9</v>
      </c>
      <c r="C76" s="21" t="s">
        <v>9</v>
      </c>
      <c r="D76" s="22" t="s">
        <v>9</v>
      </c>
      <c r="E76" s="22" t="s">
        <v>9</v>
      </c>
      <c r="F76" s="22" t="s">
        <v>9</v>
      </c>
      <c r="G76" s="22">
        <v>10.09</v>
      </c>
      <c r="H76" s="22">
        <v>3390.0999999999972</v>
      </c>
      <c r="I76" s="22" t="s">
        <v>9</v>
      </c>
      <c r="J76" s="22" t="s">
        <v>9</v>
      </c>
      <c r="K76" s="22" t="s">
        <v>9</v>
      </c>
      <c r="L76" s="22" t="s">
        <v>9</v>
      </c>
      <c r="M76" s="22">
        <v>665.8</v>
      </c>
      <c r="N76" s="22">
        <v>6914.28</v>
      </c>
      <c r="O76" s="22">
        <v>2522.2800000000002</v>
      </c>
      <c r="P76" s="22">
        <v>2214.69</v>
      </c>
      <c r="Q76" s="22" t="s">
        <v>9</v>
      </c>
      <c r="R76" s="22" t="s">
        <v>9</v>
      </c>
      <c r="S76" s="22" t="s">
        <v>9</v>
      </c>
      <c r="T76" s="22" t="s">
        <v>9</v>
      </c>
      <c r="U76" s="22" t="s">
        <v>9</v>
      </c>
      <c r="V76" s="22" t="s">
        <v>9</v>
      </c>
      <c r="W76" s="43">
        <f t="shared" si="2"/>
        <v>15717.239999999998</v>
      </c>
    </row>
    <row r="77" spans="1:23" x14ac:dyDescent="0.2">
      <c r="A77" s="12" t="s">
        <v>21</v>
      </c>
      <c r="B77" s="28" t="s">
        <v>9</v>
      </c>
      <c r="C77" s="29" t="s">
        <v>9</v>
      </c>
      <c r="D77" s="29" t="s">
        <v>9</v>
      </c>
      <c r="E77" s="29" t="s">
        <v>9</v>
      </c>
      <c r="F77" s="29">
        <v>22473.230000000003</v>
      </c>
      <c r="G77" s="29">
        <v>80759.750000000015</v>
      </c>
      <c r="H77" s="29">
        <v>80556.330000000045</v>
      </c>
      <c r="I77" s="29">
        <v>1614.39</v>
      </c>
      <c r="J77" s="29">
        <v>3026.4900000000061</v>
      </c>
      <c r="K77" s="29">
        <v>2477.5399999999959</v>
      </c>
      <c r="L77" s="29">
        <v>1562.319999999994</v>
      </c>
      <c r="M77" s="29">
        <v>1166.349999999996</v>
      </c>
      <c r="N77" s="29">
        <v>975.75</v>
      </c>
      <c r="O77" s="29">
        <v>1670.399999999998</v>
      </c>
      <c r="P77" s="29">
        <v>548.68000000000097</v>
      </c>
      <c r="Q77" s="29">
        <v>400.469999999999</v>
      </c>
      <c r="R77" s="29">
        <v>66.930000000000007</v>
      </c>
      <c r="S77" s="29">
        <v>8379.3600000000097</v>
      </c>
      <c r="T77" s="29">
        <v>6354.1100000000006</v>
      </c>
      <c r="U77" s="29">
        <v>12966.319999999963</v>
      </c>
      <c r="V77" s="29">
        <v>5502.4800000000068</v>
      </c>
      <c r="W77" s="30">
        <f t="shared" si="2"/>
        <v>230500.90000000005</v>
      </c>
    </row>
    <row r="78" spans="1:23" ht="16" thickBot="1" x14ac:dyDescent="0.25">
      <c r="A78" s="7" t="s">
        <v>2</v>
      </c>
      <c r="B78" s="33" t="s">
        <v>9</v>
      </c>
      <c r="C78" s="34" t="s">
        <v>9</v>
      </c>
      <c r="D78" s="34" t="s">
        <v>9</v>
      </c>
      <c r="E78" s="34" t="s">
        <v>9</v>
      </c>
      <c r="F78" s="34">
        <v>22473.230000000003</v>
      </c>
      <c r="G78" s="34">
        <v>80759.750000000015</v>
      </c>
      <c r="H78" s="34">
        <v>80556.330000000045</v>
      </c>
      <c r="I78" s="34">
        <v>1614.39</v>
      </c>
      <c r="J78" s="34">
        <v>3026.4900000000061</v>
      </c>
      <c r="K78" s="34">
        <v>2477.5399999999959</v>
      </c>
      <c r="L78" s="34">
        <v>1562.319999999994</v>
      </c>
      <c r="M78" s="34">
        <v>1166.349999999996</v>
      </c>
      <c r="N78" s="34">
        <v>975.75</v>
      </c>
      <c r="O78" s="34">
        <v>1670.399999999998</v>
      </c>
      <c r="P78" s="34">
        <v>548.68000000000097</v>
      </c>
      <c r="Q78" s="34">
        <v>400.469999999999</v>
      </c>
      <c r="R78" s="34">
        <v>66.930000000000007</v>
      </c>
      <c r="S78" s="34">
        <v>8379.3600000000097</v>
      </c>
      <c r="T78" s="34">
        <v>6354.1100000000006</v>
      </c>
      <c r="U78" s="34">
        <v>12966.319999999963</v>
      </c>
      <c r="V78" s="34">
        <v>5502.4800000000068</v>
      </c>
      <c r="W78" s="23">
        <f t="shared" si="2"/>
        <v>230500.90000000005</v>
      </c>
    </row>
    <row r="79" spans="1:23" ht="16" thickBot="1" x14ac:dyDescent="0.25">
      <c r="A79" s="8" t="s">
        <v>27</v>
      </c>
      <c r="B79" s="10">
        <f>SUM(B73,B68,B77,B36,B63,B59,B53,B46,B57,B23,B41,B7,B27,B12,B2,B32,B19)</f>
        <v>10836133.919999929</v>
      </c>
      <c r="C79" s="11">
        <f>SUM(C73,C68,C77,C36,C63,C59,C53,C46,C57,C23,C41,C7,C27,C12,C2,C32,C19)</f>
        <v>12165081.249999907</v>
      </c>
      <c r="D79" s="11">
        <f>SUM(D73,D68,D77,D36,D63,D59,D53,D46,D57,D23,D41,D7,D27,D12,D2,D32,D19)</f>
        <v>12753268.200000029</v>
      </c>
      <c r="E79" s="11">
        <f>SUM(E73,E68,E77,E36,E63,E59,E53,E46,E57,E23,E41,E7,E27,E12,E2,E32,E19)</f>
        <v>11022326.489999985</v>
      </c>
      <c r="F79" s="11">
        <f>SUM(F73,F68,F77,F36,F63,F59,F53,F46,F57,F23,F41,F7,F27,F12,F2,F32,F19)</f>
        <v>8586420.4400000274</v>
      </c>
      <c r="G79" s="11">
        <f>SUM(G73,G68,G77,G36,G63,G59,G53,G46,G57,G23,G41,G7,G27,G12,G2,G32,G19,G49)</f>
        <v>12806062.850000096</v>
      </c>
      <c r="H79" s="11">
        <f>SUM(H73,H68,H77,H36,H63,H59,H53,H46,H57,H23,H41,H7,H27,H12,H2,H32,H19,H49)</f>
        <v>15831884.670000013</v>
      </c>
      <c r="I79" s="11">
        <f>SUM(I73,I68,I77,I36,I63,I59,I53,I46,I57,I23,I41,I7,I27,I12,I2,I32,I19,I49)</f>
        <v>14001188.619999984</v>
      </c>
      <c r="J79" s="11">
        <f>SUM(J73,J68,J77,J36,J63,J59,J53,J46,J57,J23,J41,J7,J27,J12,J2,J32,J19,J49)</f>
        <v>10065803.069999913</v>
      </c>
      <c r="K79" s="11">
        <f>SUM(K73,K68,K77,K36,K63,K59,K53,K46,K57,K23,K41,K7,K27,K12,K2,K32,K19,K49)</f>
        <v>8776299.1999999471</v>
      </c>
      <c r="L79" s="11">
        <f>SUM(L73,L68,L77,L36,L63,L59,L53,L46,L57,L23,L41,L7,L27,L12,L2,L32,L19,L49)</f>
        <v>9353063.4900001008</v>
      </c>
      <c r="M79" s="11">
        <f>SUM(M73,M68,M77,M36,M63,M59,M53,M46,M57,M23,M41,M7,M27,M12,M2,M32,M19,M49)</f>
        <v>12401894.390000004</v>
      </c>
      <c r="N79" s="11">
        <f>SUM(N73,N68,N77,N36,N63,N59,N53,N46,N57,N23,N41,N7,N27,N12,N2,N32,N19,N49)</f>
        <v>14045124.760000065</v>
      </c>
      <c r="O79" s="11">
        <f>SUM(O73,O68,O77,O36,O63,O59,O53,O46,O57,O23,O41,O7,O27,O12,O2,O32,O19,O49)</f>
        <v>16642640.899999958</v>
      </c>
      <c r="P79" s="11">
        <f>SUM(P73,P68,P77,P36,P63,P59,P53,P46,P57,P23,P41,P7,P27,P12,P2,P32,P19,P49)</f>
        <v>15875173.999999981</v>
      </c>
      <c r="Q79" s="11">
        <f>SUM(Q73,Q68,Q77,Q36,Q63,Q59,Q53,Q46,Q57,Q23,Q41,Q7,Q27,Q12,Q2,Q32,Q19,Q49)</f>
        <v>15590661.430000016</v>
      </c>
      <c r="R79" s="11">
        <f>SUM(R73,R68,R77,R36,R63,R59,R53,R46,R57,R23,R41,R7,R27,R12,R2,R32,R19,R49)</f>
        <v>11625481.690000013</v>
      </c>
      <c r="S79" s="11">
        <f>SUM(S73,S68,S77,S36,S63,S59,S53,S46,S57,S23,S41,S7,S27,S12,S2,S32,S19,S49)</f>
        <v>14621395.470000051</v>
      </c>
      <c r="T79" s="11">
        <f>SUM(T73,T68,T77,T36,T63,T59,T53,T46,T57,T23,T41,T7,T27,T12,T2,T32,T19,T49)</f>
        <v>13782774.539999943</v>
      </c>
      <c r="U79" s="11">
        <f>SUM(U73,U68,U77,U36,U63,U59,U53,U46,U57,U23,U41,U7,U27,U12,U2,U32,U19,U49)</f>
        <v>17528713.870000206</v>
      </c>
      <c r="V79" s="11">
        <f>SUM(V73,V68,V77,V36,V63,V59,V53,V46,V57,V23,V41,V7,V27,V12,V2,V32,V19,V49)</f>
        <v>12878209.930000037</v>
      </c>
      <c r="W79" s="38">
        <f>SUM(W73,W68,W77,W36,W63,W59,W53,W46,W57,W23,W41,W7,W27,W12,W2,W32,W19,W49)</f>
        <v>271189603.18000019</v>
      </c>
    </row>
    <row r="80" spans="1:23" ht="16" thickBot="1" x14ac:dyDescent="0.25"/>
    <row r="81" spans="22:23" ht="16" thickBot="1" x14ac:dyDescent="0.25">
      <c r="V81" s="8" t="s">
        <v>29</v>
      </c>
      <c r="W81" s="44" t="s">
        <v>30</v>
      </c>
    </row>
    <row r="82" spans="22:23" x14ac:dyDescent="0.2">
      <c r="V82" s="36" t="s">
        <v>0</v>
      </c>
      <c r="W82" s="39">
        <f>SUM(W3,W8,W50,W54,W60,W64,W74,W13,W20,W24,W28,W33,W37,W42,W47)</f>
        <v>157999202.01999983</v>
      </c>
    </row>
    <row r="83" spans="22:23" x14ac:dyDescent="0.2">
      <c r="V83" s="37" t="s">
        <v>28</v>
      </c>
      <c r="W83" s="40">
        <f>SUM(W5,W10,W15,W22,W26,W30,W35,W39,W44,W48,W52,W56,W58,W62,W66,W70,W76,W78)</f>
        <v>73791313.080000386</v>
      </c>
    </row>
    <row r="84" spans="22:23" x14ac:dyDescent="0.2">
      <c r="V84" s="37" t="s">
        <v>31</v>
      </c>
      <c r="W84" s="40">
        <f>SUM(W4,W9,W14,W21,W25,W29,W34,W38,W43,W51,W55,W61,W65,W69,W75)</f>
        <v>38140522.350000001</v>
      </c>
    </row>
    <row r="85" spans="22:23" x14ac:dyDescent="0.2">
      <c r="V85" s="37" t="s">
        <v>1</v>
      </c>
      <c r="W85" s="40">
        <f>SUM(W11,W16,W40,W45,W67,W71)</f>
        <v>977602.94000000041</v>
      </c>
    </row>
    <row r="86" spans="22:23" x14ac:dyDescent="0.2">
      <c r="V86" s="37" t="s">
        <v>6</v>
      </c>
      <c r="W86" s="40">
        <f>SUM(W31)</f>
        <v>155278.86000000002</v>
      </c>
    </row>
    <row r="87" spans="22:23" ht="16" thickBot="1" x14ac:dyDescent="0.25">
      <c r="V87" s="37" t="s">
        <v>4</v>
      </c>
      <c r="W87" s="40">
        <f>SUM(W6,W17,W18,,W72)</f>
        <v>125683.93000000001</v>
      </c>
    </row>
    <row r="88" spans="22:23" ht="16" thickBot="1" x14ac:dyDescent="0.25">
      <c r="V88" s="41" t="s">
        <v>27</v>
      </c>
      <c r="W88" s="38">
        <f>SUM(W82:W87)</f>
        <v>271189603.18000025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Punt, Berry</dc:creator>
  <cp:lastModifiedBy>Frank Op de Woerd</cp:lastModifiedBy>
  <dcterms:created xsi:type="dcterms:W3CDTF">2023-07-17T15:13:15Z</dcterms:created>
  <dcterms:modified xsi:type="dcterms:W3CDTF">2023-07-20T19:44:31Z</dcterms:modified>
</cp:coreProperties>
</file>